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definedNames>
    <definedName name="_xlnm.Print_Area" localSheetId="0">Постановление!$A$1:$AX$118</definedName>
  </definedNames>
  <calcPr calcId="125725"/>
</workbook>
</file>

<file path=xl/calcChain.xml><?xml version="1.0" encoding="utf-8"?>
<calcChain xmlns="http://schemas.openxmlformats.org/spreadsheetml/2006/main">
  <c r="C15" i="2"/>
  <c r="C20"/>
  <c r="D21"/>
  <c r="AK50" i="4" s="1"/>
  <c r="K91" s="1"/>
  <c r="E21" i="2"/>
  <c r="AK51" i="4" s="1"/>
  <c r="K92" s="1"/>
  <c r="F21" i="2"/>
  <c r="AK52" i="4" s="1"/>
  <c r="K93" s="1"/>
  <c r="G21" i="2"/>
  <c r="H21"/>
  <c r="AK54" i="4" s="1"/>
  <c r="K95" s="1"/>
  <c r="I21" i="2"/>
  <c r="J21"/>
  <c r="K21"/>
  <c r="AK61" i="4" s="1"/>
  <c r="K101" s="1"/>
  <c r="L21" i="2"/>
  <c r="M21"/>
  <c r="N21"/>
  <c r="O21"/>
  <c r="AK69" i="4" s="1"/>
  <c r="K108" s="1"/>
  <c r="P21" i="2"/>
  <c r="Q21"/>
  <c r="R21"/>
  <c r="C13"/>
  <c r="C14"/>
  <c r="C16"/>
  <c r="C17"/>
  <c r="C18"/>
  <c r="C19"/>
  <c r="C12"/>
  <c r="C11"/>
  <c r="AK53" i="4"/>
  <c r="K94" s="1"/>
  <c r="AK59"/>
  <c r="K99" s="1"/>
  <c r="AK60"/>
  <c r="K100" s="1"/>
  <c r="AK62"/>
  <c r="K102" s="1"/>
  <c r="AK63"/>
  <c r="K103" s="1"/>
  <c r="AK68"/>
  <c r="K107" s="1"/>
  <c r="AK70"/>
  <c r="K109" s="1"/>
  <c r="AK71"/>
  <c r="K110" s="1"/>
  <c r="AK72"/>
  <c r="K111" s="1"/>
  <c r="X90" l="1"/>
  <c r="C21" i="2"/>
  <c r="AK44" i="4"/>
  <c r="K87" s="1"/>
  <c r="AK43"/>
  <c r="K86" s="1"/>
  <c r="AK45"/>
  <c r="K88" s="1"/>
  <c r="AK41"/>
  <c r="K84" s="1"/>
  <c r="AK42"/>
  <c r="K85" s="1"/>
  <c r="AD105"/>
  <c r="AD97"/>
  <c r="AB48"/>
  <c r="AF57"/>
  <c r="AH66"/>
  <c r="AG82" l="1"/>
  <c r="AH39"/>
</calcChain>
</file>

<file path=xl/sharedStrings.xml><?xml version="1.0" encoding="utf-8"?>
<sst xmlns="http://schemas.openxmlformats.org/spreadsheetml/2006/main" count="239" uniqueCount="75">
  <si>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</si>
  <si>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</si>
  <si>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</si>
  <si>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</si>
  <si>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</si>
  <si>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</si>
  <si>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</si>
  <si>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</si>
  <si>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</si>
  <si>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</si>
  <si>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</si>
  <si>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</si>
  <si>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</si>
  <si>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</si>
  <si>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</si>
  <si>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</si>
  <si>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</si>
  <si>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</si>
  <si>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</si>
  <si>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</si>
  <si>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</si>
  <si>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</si>
  <si>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</si>
  <si>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</si>
  <si>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</si>
  <si>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</si>
  <si>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</si>
  <si>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</si>
  <si>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</si>
  <si>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</si>
  <si>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</si>
  <si>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</si>
  <si>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</si>
  <si>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</si>
  <si>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</si>
  <si>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</si>
  <si>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</si>
  <si>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</si>
  <si>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</si>
  <si>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</si>
  <si>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</si>
  <si>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</si>
  <si>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</si>
  <si>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</si>
  <si>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</si>
  <si>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</si>
  <si>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</si>
  <si>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</si>
  <si>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</si>
  <si>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</si>
  <si>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</si>
  <si>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</si>
  <si>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</si>
  <si>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</si>
  <si>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</si>
  <si>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</si>
  <si>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</si>
  <si>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</si>
  <si>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</si>
  <si>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Определение переченя должностных лиц, уполномоченным составлять протоколы об административных правонарушениях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</si>
  <si>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2023 – 2027 годы», утвержденную Постановлением Администрации Новомихайловского сельсовета от 15.11.2023 года № 54</t>
  </si>
  <si>
    <t>Ограждение территории Администрации Новомихайловского сельсовета</t>
  </si>
  <si>
    <t>Текущий ремонт крыльца здания Администрации Новомихайловского сельсовета</t>
  </si>
  <si>
    <t>2023 год</t>
  </si>
  <si>
    <t>2024 год</t>
  </si>
  <si>
    <t>2025 год</t>
  </si>
  <si>
    <t>2026 год</t>
  </si>
  <si>
    <t>2027 год</t>
  </si>
  <si>
    <t xml:space="preserve">          Бюджетные ассигнования, пердусмотренные в плановом периоде 2023 - 2027 годов, могут быть уточнены при формировании бюжета Новомихайловского сельсовета.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</si>
  <si>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2023 – 2027 годы», утвержденную Постановлением Администрации Новомихайловского сельсовета от 15.11.2022 года № 54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</si>
  <si>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</si>
  <si>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Врио главы Новомихайловского сельсовета </t>
  </si>
  <si>
    <t>В. И. Брова</t>
  </si>
  <si>
    <t>июля</t>
  </si>
  <si>
    <t>Приложение к Постановлению Администрации Новомихайловского сельсовета от 08.07.2024 года № 63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</si>
</sst>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7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4" fillId="2" borderId="17" xfId="0" applyNumberFormat="1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164" fontId="5" fillId="0" borderId="25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center" vertical="center" wrapText="1"/>
    </xf>
    <xf numFmtId="164" fontId="4" fillId="2" borderId="34" xfId="0" applyNumberFormat="1" applyFont="1" applyFill="1" applyBorder="1" applyAlignment="1">
      <alignment horizontal="center" vertical="center" wrapText="1"/>
    </xf>
    <xf numFmtId="164" fontId="4" fillId="2" borderId="36" xfId="0" applyNumberFormat="1" applyFont="1" applyFill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" fillId="0" borderId="38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justify" vertical="center" wrapText="1"/>
    </xf>
    <xf numFmtId="0" fontId="4" fillId="0" borderId="36" xfId="0" applyFont="1" applyBorder="1" applyAlignment="1">
      <alignment horizontal="justify" vertical="center" wrapText="1"/>
    </xf>
    <xf numFmtId="0" fontId="4" fillId="2" borderId="34" xfId="0" applyFont="1" applyFill="1" applyBorder="1" applyAlignment="1">
      <alignment horizontal="justify" vertical="center" wrapText="1"/>
    </xf>
    <xf numFmtId="0" fontId="4" fillId="2" borderId="36" xfId="0" applyFont="1" applyFill="1" applyBorder="1" applyAlignment="1">
      <alignment horizontal="justify" vertical="center" wrapText="1"/>
    </xf>
    <xf numFmtId="0" fontId="4" fillId="0" borderId="37" xfId="0" applyFont="1" applyBorder="1" applyAlignment="1">
      <alignment horizontal="justify" vertical="center" wrapText="1"/>
    </xf>
    <xf numFmtId="0" fontId="4" fillId="0" borderId="38" xfId="0" applyFont="1" applyBorder="1" applyAlignment="1">
      <alignment horizontal="justify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64"/>
  <sheetViews>
    <sheetView workbookViewId="0">
      <selection activeCell="BE37" sqref="BE37"/>
    </sheetView>
  </sheetViews>
  <sheetFormatPr defaultRowHeight="15"/>
  <cols>
    <col min="1" max="49" width="1.7109375" style="2" customWidth="1"/>
    <col min="50" max="50" width="2.85546875" style="2" customWidth="1"/>
    <col min="51" max="106" width="1.7109375" style="2" customWidth="1"/>
    <col min="107" max="16384" width="9.140625" style="2"/>
  </cols>
  <sheetData>
    <row r="1" spans="1:50" ht="12.9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</row>
    <row r="2" spans="1:50" ht="12.95" customHeight="1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</row>
    <row r="3" spans="1:50" ht="14.1" customHeight="1">
      <c r="A3" s="83" t="s">
        <v>28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</row>
    <row r="4" spans="1:50" ht="14.1" customHeight="1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</row>
    <row r="5" spans="1:50" ht="14.1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</row>
    <row r="6" spans="1:50" ht="14.1" customHeight="1">
      <c r="A6" s="83" t="s">
        <v>3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</row>
    <row r="7" spans="1:50" ht="14.1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</row>
    <row r="8" spans="1:50" ht="14.1" customHeight="1">
      <c r="A8" s="10" t="s">
        <v>29</v>
      </c>
      <c r="B8" s="80">
        <v>8</v>
      </c>
      <c r="C8" s="80"/>
      <c r="D8" s="14" t="s">
        <v>30</v>
      </c>
      <c r="E8" s="80" t="s">
        <v>73</v>
      </c>
      <c r="F8" s="80"/>
      <c r="G8" s="80"/>
      <c r="H8" s="80"/>
      <c r="I8" s="80"/>
      <c r="J8" s="80">
        <v>2024</v>
      </c>
      <c r="K8" s="80"/>
      <c r="L8" s="80"/>
      <c r="M8" s="82" t="s">
        <v>31</v>
      </c>
      <c r="N8" s="82"/>
      <c r="O8" s="82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80" t="s">
        <v>32</v>
      </c>
      <c r="AV8" s="80"/>
      <c r="AW8" s="79">
        <v>63</v>
      </c>
      <c r="AX8" s="79"/>
    </row>
    <row r="9" spans="1:50" ht="14.1" customHeight="1">
      <c r="A9" s="10"/>
      <c r="B9" s="71"/>
      <c r="C9" s="71"/>
      <c r="D9" s="14"/>
      <c r="E9" s="71"/>
      <c r="F9" s="71"/>
      <c r="G9" s="71"/>
      <c r="H9" s="71"/>
      <c r="I9" s="71"/>
      <c r="J9" s="71"/>
      <c r="K9" s="71"/>
      <c r="L9" s="71"/>
      <c r="M9" s="73"/>
      <c r="N9" s="73"/>
      <c r="O9" s="73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71"/>
      <c r="AV9" s="71"/>
      <c r="AW9" s="74"/>
      <c r="AX9" s="74"/>
    </row>
    <row r="10" spans="1:50" ht="14.1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83" t="s">
        <v>4</v>
      </c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0" ht="14.1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50" ht="14.1" customHeight="1">
      <c r="A12" s="89" t="s">
        <v>69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1:50" ht="14.1" customHeight="1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50" ht="14.1" customHeight="1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1:50" ht="14.1" customHeight="1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50" ht="14.1" customHeight="1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1:50" ht="14.1" customHeight="1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50" ht="14.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 t="s">
        <v>70</v>
      </c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1:50" ht="14.1" customHeigh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1:50" ht="14.1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1:50" ht="14.1" customHeight="1">
      <c r="A21" s="89" t="s">
        <v>35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</row>
    <row r="22" spans="1:50" ht="14.1" customHeight="1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</row>
    <row r="23" spans="1:50" ht="14.1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</row>
    <row r="24" spans="1:50" ht="14.1" customHeight="1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</row>
    <row r="25" spans="1:50" ht="14.1" customHeight="1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</row>
    <row r="26" spans="1:50" ht="14.1" customHeight="1">
      <c r="A26" s="83" t="s">
        <v>5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</row>
    <row r="27" spans="1:50" ht="14.1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</row>
    <row r="28" spans="1:50" ht="14.1" customHeight="1">
      <c r="A28" s="89" t="s">
        <v>60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</row>
    <row r="29" spans="1:50" ht="14.1" customHeight="1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</row>
    <row r="30" spans="1:50" ht="14.1" customHeight="1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</row>
    <row r="31" spans="1:50" ht="14.1" customHeight="1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</row>
    <row r="32" spans="1:50" ht="14.1" customHeight="1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</row>
    <row r="33" spans="1:50" ht="14.1" customHeight="1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</row>
    <row r="34" spans="1:50" ht="14.1" customHeight="1">
      <c r="A34" s="10"/>
      <c r="B34" s="10"/>
      <c r="C34" s="10"/>
      <c r="D34" s="89" t="s">
        <v>36</v>
      </c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</row>
    <row r="35" spans="1:50" ht="14.1" customHeight="1">
      <c r="A35" s="10"/>
      <c r="B35" s="10"/>
      <c r="C35" s="10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</row>
    <row r="36" spans="1:50" ht="14.1" customHeight="1">
      <c r="A36" s="10"/>
      <c r="B36" s="10"/>
      <c r="C36" s="10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</row>
    <row r="37" spans="1:50" ht="14.1" customHeight="1">
      <c r="A37" s="10"/>
      <c r="B37" s="10"/>
      <c r="C37" s="1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</row>
    <row r="38" spans="1:50" ht="14.1" customHeight="1">
      <c r="A38" s="95" t="s">
        <v>6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4"/>
      <c r="AA38" s="23"/>
      <c r="AB38" s="93" t="s">
        <v>33</v>
      </c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4"/>
    </row>
    <row r="39" spans="1:50" ht="14.1" customHeight="1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21"/>
      <c r="AA39" s="13"/>
      <c r="AB39" s="80" t="s">
        <v>34</v>
      </c>
      <c r="AC39" s="80"/>
      <c r="AD39" s="80"/>
      <c r="AE39" s="80"/>
      <c r="AF39" s="80"/>
      <c r="AG39" s="80"/>
      <c r="AH39" s="81">
        <f>SUM(AH66,AF57,AB48)</f>
        <v>24348.000000000004</v>
      </c>
      <c r="AI39" s="81"/>
      <c r="AJ39" s="81"/>
      <c r="AK39" s="81"/>
      <c r="AL39" s="81"/>
      <c r="AM39" s="81"/>
      <c r="AN39" s="80" t="s">
        <v>37</v>
      </c>
      <c r="AO39" s="80"/>
      <c r="AP39" s="80"/>
      <c r="AQ39" s="80"/>
      <c r="AR39" s="80"/>
      <c r="AS39" s="80"/>
      <c r="AT39" s="80"/>
      <c r="AU39" s="80"/>
      <c r="AV39" s="80"/>
      <c r="AW39" s="80"/>
      <c r="AX39" s="91"/>
    </row>
    <row r="40" spans="1:50" ht="14.1" customHeight="1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21"/>
      <c r="AA40" s="13"/>
      <c r="AB40" s="82" t="s">
        <v>27</v>
      </c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90"/>
    </row>
    <row r="41" spans="1:50" ht="14.1" customHeight="1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21"/>
      <c r="AA41" s="13"/>
      <c r="AB41" s="15"/>
      <c r="AC41" s="14"/>
      <c r="AD41" s="15" t="s">
        <v>38</v>
      </c>
      <c r="AE41" s="80" t="s">
        <v>63</v>
      </c>
      <c r="AF41" s="80"/>
      <c r="AG41" s="80"/>
      <c r="AH41" s="80"/>
      <c r="AI41" s="80"/>
      <c r="AJ41" s="15" t="s">
        <v>38</v>
      </c>
      <c r="AK41" s="81">
        <f>SUM(Приложение!D21,Приложение!I21,Приложение!N21)</f>
        <v>8728.1</v>
      </c>
      <c r="AL41" s="81"/>
      <c r="AM41" s="81"/>
      <c r="AN41" s="81"/>
      <c r="AO41" s="82" t="s">
        <v>25</v>
      </c>
      <c r="AP41" s="82"/>
      <c r="AQ41" s="82"/>
      <c r="AR41" s="82"/>
      <c r="AS41" s="82"/>
      <c r="AT41" s="82"/>
      <c r="AU41" s="82"/>
      <c r="AV41" s="82"/>
      <c r="AW41" s="82"/>
      <c r="AX41" s="90"/>
    </row>
    <row r="42" spans="1:50" ht="14.1" customHeight="1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21"/>
      <c r="AA42" s="13"/>
      <c r="AB42" s="14"/>
      <c r="AC42" s="14"/>
      <c r="AD42" s="15" t="s">
        <v>38</v>
      </c>
      <c r="AE42" s="80" t="s">
        <v>64</v>
      </c>
      <c r="AF42" s="80"/>
      <c r="AG42" s="80"/>
      <c r="AH42" s="80"/>
      <c r="AI42" s="80"/>
      <c r="AJ42" s="15" t="s">
        <v>38</v>
      </c>
      <c r="AK42" s="81">
        <f>SUM(Приложение!E21,Приложение!J21,Приложение!O21)</f>
        <v>8157.2000000000007</v>
      </c>
      <c r="AL42" s="81"/>
      <c r="AM42" s="81"/>
      <c r="AN42" s="81"/>
      <c r="AO42" s="82" t="s">
        <v>25</v>
      </c>
      <c r="AP42" s="82"/>
      <c r="AQ42" s="82"/>
      <c r="AR42" s="82"/>
      <c r="AS42" s="82"/>
      <c r="AT42" s="82"/>
      <c r="AU42" s="82"/>
      <c r="AV42" s="82"/>
      <c r="AW42" s="82"/>
      <c r="AX42" s="90"/>
    </row>
    <row r="43" spans="1:50" ht="14.1" customHeight="1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21"/>
      <c r="AA43" s="13"/>
      <c r="AB43" s="14"/>
      <c r="AC43" s="14"/>
      <c r="AD43" s="15" t="s">
        <v>38</v>
      </c>
      <c r="AE43" s="80" t="s">
        <v>65</v>
      </c>
      <c r="AF43" s="80"/>
      <c r="AG43" s="80"/>
      <c r="AH43" s="80"/>
      <c r="AI43" s="80"/>
      <c r="AJ43" s="15" t="s">
        <v>38</v>
      </c>
      <c r="AK43" s="81">
        <f>SUM(Приложение!F21,Приложение!K21,Приложение!P21)</f>
        <v>6760.7</v>
      </c>
      <c r="AL43" s="81"/>
      <c r="AM43" s="81"/>
      <c r="AN43" s="81"/>
      <c r="AO43" s="82" t="s">
        <v>25</v>
      </c>
      <c r="AP43" s="82"/>
      <c r="AQ43" s="82"/>
      <c r="AR43" s="82"/>
      <c r="AS43" s="82"/>
      <c r="AT43" s="82"/>
      <c r="AU43" s="82"/>
      <c r="AV43" s="82"/>
      <c r="AW43" s="82"/>
      <c r="AX43" s="90"/>
    </row>
    <row r="44" spans="1:50" ht="14.1" customHeight="1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21"/>
      <c r="AA44" s="13"/>
      <c r="AB44" s="14"/>
      <c r="AC44" s="14"/>
      <c r="AD44" s="15" t="s">
        <v>38</v>
      </c>
      <c r="AE44" s="80" t="s">
        <v>66</v>
      </c>
      <c r="AF44" s="80"/>
      <c r="AG44" s="80"/>
      <c r="AH44" s="80"/>
      <c r="AI44" s="80"/>
      <c r="AJ44" s="15" t="s">
        <v>38</v>
      </c>
      <c r="AK44" s="81">
        <f>SUM(Приложение!G21,Приложение!L21,Приложение!Q21)</f>
        <v>701</v>
      </c>
      <c r="AL44" s="81"/>
      <c r="AM44" s="81"/>
      <c r="AN44" s="81"/>
      <c r="AO44" s="82" t="s">
        <v>25</v>
      </c>
      <c r="AP44" s="82"/>
      <c r="AQ44" s="82"/>
      <c r="AR44" s="82"/>
      <c r="AS44" s="82"/>
      <c r="AT44" s="82"/>
      <c r="AU44" s="82"/>
      <c r="AV44" s="82"/>
      <c r="AW44" s="82"/>
      <c r="AX44" s="90"/>
    </row>
    <row r="45" spans="1:50" ht="14.1" customHeight="1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21"/>
      <c r="AA45" s="13"/>
      <c r="AB45" s="14"/>
      <c r="AC45" s="14"/>
      <c r="AD45" s="15" t="s">
        <v>38</v>
      </c>
      <c r="AE45" s="80" t="s">
        <v>67</v>
      </c>
      <c r="AF45" s="80"/>
      <c r="AG45" s="80"/>
      <c r="AH45" s="80"/>
      <c r="AI45" s="80"/>
      <c r="AJ45" s="15" t="s">
        <v>38</v>
      </c>
      <c r="AK45" s="81">
        <f>SUM(Приложение!H21,Приложение!M21,Приложение!R21)</f>
        <v>1</v>
      </c>
      <c r="AL45" s="81"/>
      <c r="AM45" s="81"/>
      <c r="AN45" s="81"/>
      <c r="AO45" s="82" t="s">
        <v>52</v>
      </c>
      <c r="AP45" s="82"/>
      <c r="AQ45" s="82"/>
      <c r="AR45" s="82"/>
      <c r="AS45" s="82"/>
      <c r="AT45" s="82"/>
      <c r="AU45" s="82"/>
      <c r="AV45" s="82"/>
      <c r="AW45" s="82"/>
      <c r="AX45" s="90"/>
    </row>
    <row r="46" spans="1:50" ht="14.1" customHeight="1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21"/>
      <c r="AA46" s="13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6"/>
      <c r="AW46" s="16"/>
      <c r="AX46" s="17"/>
    </row>
    <row r="47" spans="1:50" ht="14.1" customHeight="1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21"/>
      <c r="AA47" s="13"/>
      <c r="AB47" s="14" t="s">
        <v>38</v>
      </c>
      <c r="AC47" s="80" t="s">
        <v>39</v>
      </c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91"/>
    </row>
    <row r="48" spans="1:50" ht="14.1" customHeight="1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21"/>
      <c r="AA48" s="13"/>
      <c r="AB48" s="92">
        <f>SUM(AK50:AO54)</f>
        <v>23747.600000000002</v>
      </c>
      <c r="AC48" s="92"/>
      <c r="AD48" s="92"/>
      <c r="AE48" s="92"/>
      <c r="AF48" s="92"/>
      <c r="AG48" s="80" t="s">
        <v>40</v>
      </c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91"/>
    </row>
    <row r="49" spans="1:50" ht="14.1" customHeight="1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21"/>
      <c r="AA49" s="13"/>
      <c r="AB49" s="82" t="s">
        <v>24</v>
      </c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90"/>
    </row>
    <row r="50" spans="1:50" ht="14.1" customHeight="1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21"/>
      <c r="AA50" s="13"/>
      <c r="AB50" s="14"/>
      <c r="AC50" s="14"/>
      <c r="AD50" s="15" t="s">
        <v>38</v>
      </c>
      <c r="AE50" s="80" t="s">
        <v>63</v>
      </c>
      <c r="AF50" s="80"/>
      <c r="AG50" s="80"/>
      <c r="AH50" s="80"/>
      <c r="AI50" s="80"/>
      <c r="AJ50" s="15" t="s">
        <v>38</v>
      </c>
      <c r="AK50" s="81">
        <f>SUM(Приложение!D21)</f>
        <v>8540.7000000000007</v>
      </c>
      <c r="AL50" s="81"/>
      <c r="AM50" s="81"/>
      <c r="AN50" s="81"/>
      <c r="AO50" s="82" t="s">
        <v>25</v>
      </c>
      <c r="AP50" s="82"/>
      <c r="AQ50" s="82"/>
      <c r="AR50" s="82"/>
      <c r="AS50" s="82"/>
      <c r="AT50" s="82"/>
      <c r="AU50" s="82"/>
      <c r="AV50" s="82"/>
      <c r="AW50" s="82"/>
      <c r="AX50" s="90"/>
    </row>
    <row r="51" spans="1:50" ht="14.1" customHeight="1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21"/>
      <c r="AA51" s="13"/>
      <c r="AB51" s="14"/>
      <c r="AC51" s="14"/>
      <c r="AD51" s="15" t="s">
        <v>38</v>
      </c>
      <c r="AE51" s="80" t="s">
        <v>64</v>
      </c>
      <c r="AF51" s="80"/>
      <c r="AG51" s="80"/>
      <c r="AH51" s="80"/>
      <c r="AI51" s="80"/>
      <c r="AJ51" s="15" t="s">
        <v>38</v>
      </c>
      <c r="AK51" s="81">
        <f>SUM(Приложение!E21)</f>
        <v>7920.9000000000005</v>
      </c>
      <c r="AL51" s="81"/>
      <c r="AM51" s="81"/>
      <c r="AN51" s="81"/>
      <c r="AO51" s="82" t="s">
        <v>25</v>
      </c>
      <c r="AP51" s="82"/>
      <c r="AQ51" s="82"/>
      <c r="AR51" s="82"/>
      <c r="AS51" s="82"/>
      <c r="AT51" s="82"/>
      <c r="AU51" s="82"/>
      <c r="AV51" s="82"/>
      <c r="AW51" s="82"/>
      <c r="AX51" s="90"/>
    </row>
    <row r="52" spans="1:50" ht="14.1" customHeight="1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21"/>
      <c r="AA52" s="13"/>
      <c r="AB52" s="14"/>
      <c r="AC52" s="14"/>
      <c r="AD52" s="15" t="s">
        <v>38</v>
      </c>
      <c r="AE52" s="80" t="s">
        <v>65</v>
      </c>
      <c r="AF52" s="80"/>
      <c r="AG52" s="80"/>
      <c r="AH52" s="80"/>
      <c r="AI52" s="80"/>
      <c r="AJ52" s="15" t="s">
        <v>38</v>
      </c>
      <c r="AK52" s="81">
        <f>SUM(Приложение!F21)</f>
        <v>6586</v>
      </c>
      <c r="AL52" s="81"/>
      <c r="AM52" s="81"/>
      <c r="AN52" s="81"/>
      <c r="AO52" s="82" t="s">
        <v>25</v>
      </c>
      <c r="AP52" s="82"/>
      <c r="AQ52" s="82"/>
      <c r="AR52" s="82"/>
      <c r="AS52" s="82"/>
      <c r="AT52" s="82"/>
      <c r="AU52" s="82"/>
      <c r="AV52" s="82"/>
      <c r="AW52" s="82"/>
      <c r="AX52" s="90"/>
    </row>
    <row r="53" spans="1:50" ht="14.1" customHeight="1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21"/>
      <c r="AA53" s="13"/>
      <c r="AB53" s="14"/>
      <c r="AC53" s="14"/>
      <c r="AD53" s="15" t="s">
        <v>38</v>
      </c>
      <c r="AE53" s="80" t="s">
        <v>66</v>
      </c>
      <c r="AF53" s="80"/>
      <c r="AG53" s="80"/>
      <c r="AH53" s="80"/>
      <c r="AI53" s="80"/>
      <c r="AJ53" s="15" t="s">
        <v>38</v>
      </c>
      <c r="AK53" s="81">
        <f>SUM(Приложение!G21)</f>
        <v>700</v>
      </c>
      <c r="AL53" s="81"/>
      <c r="AM53" s="81"/>
      <c r="AN53" s="81"/>
      <c r="AO53" s="82" t="s">
        <v>25</v>
      </c>
      <c r="AP53" s="82"/>
      <c r="AQ53" s="82"/>
      <c r="AR53" s="82"/>
      <c r="AS53" s="82"/>
      <c r="AT53" s="82"/>
      <c r="AU53" s="82"/>
      <c r="AV53" s="82"/>
      <c r="AW53" s="82"/>
      <c r="AX53" s="90"/>
    </row>
    <row r="54" spans="1:50" ht="14.1" customHeight="1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22"/>
      <c r="AA54" s="18"/>
      <c r="AB54" s="19"/>
      <c r="AC54" s="19"/>
      <c r="AD54" s="20" t="s">
        <v>38</v>
      </c>
      <c r="AE54" s="85" t="s">
        <v>67</v>
      </c>
      <c r="AF54" s="85"/>
      <c r="AG54" s="85"/>
      <c r="AH54" s="85"/>
      <c r="AI54" s="85"/>
      <c r="AJ54" s="20" t="s">
        <v>38</v>
      </c>
      <c r="AK54" s="86">
        <f>SUM(Приложение!H21)</f>
        <v>0</v>
      </c>
      <c r="AL54" s="86"/>
      <c r="AM54" s="86"/>
      <c r="AN54" s="86"/>
      <c r="AO54" s="87" t="s">
        <v>52</v>
      </c>
      <c r="AP54" s="87"/>
      <c r="AQ54" s="87"/>
      <c r="AR54" s="87"/>
      <c r="AS54" s="87"/>
      <c r="AT54" s="87"/>
      <c r="AU54" s="87"/>
      <c r="AV54" s="87"/>
      <c r="AW54" s="87"/>
      <c r="AX54" s="88"/>
    </row>
    <row r="55" spans="1:50" ht="14.1" customHeight="1">
      <c r="A55" s="2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24"/>
      <c r="AA55" s="23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75"/>
      <c r="AW55" s="75"/>
      <c r="AX55" s="76"/>
    </row>
    <row r="56" spans="1:50" ht="14.1" customHeight="1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21"/>
      <c r="AA56" s="13"/>
      <c r="AB56" s="14" t="s">
        <v>38</v>
      </c>
      <c r="AC56" s="80" t="s">
        <v>41</v>
      </c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91"/>
    </row>
    <row r="57" spans="1:50" ht="14.1" customHeight="1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21"/>
      <c r="AA57" s="13"/>
      <c r="AB57" s="82" t="s">
        <v>42</v>
      </c>
      <c r="AC57" s="82"/>
      <c r="AD57" s="82"/>
      <c r="AE57" s="82"/>
      <c r="AF57" s="81">
        <f>SUM(AK59:AN63)</f>
        <v>0</v>
      </c>
      <c r="AG57" s="80"/>
      <c r="AH57" s="80"/>
      <c r="AI57" s="80"/>
      <c r="AJ57" s="80"/>
      <c r="AK57" s="80" t="s">
        <v>44</v>
      </c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91"/>
    </row>
    <row r="58" spans="1:50" ht="14.1" customHeight="1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21"/>
      <c r="AA58" s="13"/>
      <c r="AB58" s="82" t="s">
        <v>45</v>
      </c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90"/>
    </row>
    <row r="59" spans="1:50" ht="14.1" customHeight="1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21"/>
      <c r="AA59" s="13"/>
      <c r="AB59" s="14"/>
      <c r="AC59" s="14"/>
      <c r="AD59" s="15" t="s">
        <v>38</v>
      </c>
      <c r="AE59" s="80" t="s">
        <v>63</v>
      </c>
      <c r="AF59" s="80"/>
      <c r="AG59" s="80"/>
      <c r="AH59" s="80"/>
      <c r="AI59" s="80"/>
      <c r="AJ59" s="15" t="s">
        <v>38</v>
      </c>
      <c r="AK59" s="81">
        <f>SUM(Приложение!I21)</f>
        <v>0</v>
      </c>
      <c r="AL59" s="81"/>
      <c r="AM59" s="81"/>
      <c r="AN59" s="81"/>
      <c r="AO59" s="82" t="s">
        <v>25</v>
      </c>
      <c r="AP59" s="82"/>
      <c r="AQ59" s="82"/>
      <c r="AR59" s="82"/>
      <c r="AS59" s="82"/>
      <c r="AT59" s="82"/>
      <c r="AU59" s="82"/>
      <c r="AV59" s="82"/>
      <c r="AW59" s="82"/>
      <c r="AX59" s="90"/>
    </row>
    <row r="60" spans="1:50" ht="14.1" customHeight="1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21"/>
      <c r="AA60" s="13"/>
      <c r="AB60" s="14"/>
      <c r="AC60" s="14"/>
      <c r="AD60" s="15" t="s">
        <v>38</v>
      </c>
      <c r="AE60" s="80" t="s">
        <v>64</v>
      </c>
      <c r="AF60" s="80"/>
      <c r="AG60" s="80"/>
      <c r="AH60" s="80"/>
      <c r="AI60" s="80"/>
      <c r="AJ60" s="15" t="s">
        <v>38</v>
      </c>
      <c r="AK60" s="81">
        <f>SUM(Приложение!J21)</f>
        <v>0</v>
      </c>
      <c r="AL60" s="81"/>
      <c r="AM60" s="81"/>
      <c r="AN60" s="81"/>
      <c r="AO60" s="82" t="s">
        <v>25</v>
      </c>
      <c r="AP60" s="82"/>
      <c r="AQ60" s="82"/>
      <c r="AR60" s="82"/>
      <c r="AS60" s="82"/>
      <c r="AT60" s="82"/>
      <c r="AU60" s="82"/>
      <c r="AV60" s="82"/>
      <c r="AW60" s="82"/>
      <c r="AX60" s="90"/>
    </row>
    <row r="61" spans="1:50" ht="14.1" customHeight="1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21"/>
      <c r="AA61" s="13"/>
      <c r="AB61" s="14"/>
      <c r="AC61" s="14"/>
      <c r="AD61" s="15" t="s">
        <v>38</v>
      </c>
      <c r="AE61" s="80" t="s">
        <v>65</v>
      </c>
      <c r="AF61" s="80"/>
      <c r="AG61" s="80"/>
      <c r="AH61" s="80"/>
      <c r="AI61" s="80"/>
      <c r="AJ61" s="15" t="s">
        <v>38</v>
      </c>
      <c r="AK61" s="81">
        <f>SUM(Приложение!K21)</f>
        <v>0</v>
      </c>
      <c r="AL61" s="81"/>
      <c r="AM61" s="81"/>
      <c r="AN61" s="81"/>
      <c r="AO61" s="82" t="s">
        <v>25</v>
      </c>
      <c r="AP61" s="82"/>
      <c r="AQ61" s="82"/>
      <c r="AR61" s="82"/>
      <c r="AS61" s="82"/>
      <c r="AT61" s="82"/>
      <c r="AU61" s="82"/>
      <c r="AV61" s="82"/>
      <c r="AW61" s="82"/>
      <c r="AX61" s="90"/>
    </row>
    <row r="62" spans="1:50" ht="14.1" customHeight="1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21"/>
      <c r="AA62" s="13"/>
      <c r="AB62" s="14"/>
      <c r="AC62" s="14"/>
      <c r="AD62" s="15" t="s">
        <v>38</v>
      </c>
      <c r="AE62" s="80" t="s">
        <v>66</v>
      </c>
      <c r="AF62" s="80"/>
      <c r="AG62" s="80"/>
      <c r="AH62" s="80"/>
      <c r="AI62" s="80"/>
      <c r="AJ62" s="15" t="s">
        <v>38</v>
      </c>
      <c r="AK62" s="81">
        <f>SUM(Приложение!L21)</f>
        <v>0</v>
      </c>
      <c r="AL62" s="81"/>
      <c r="AM62" s="81"/>
      <c r="AN62" s="81"/>
      <c r="AO62" s="82" t="s">
        <v>25</v>
      </c>
      <c r="AP62" s="82"/>
      <c r="AQ62" s="82"/>
      <c r="AR62" s="82"/>
      <c r="AS62" s="82"/>
      <c r="AT62" s="82"/>
      <c r="AU62" s="82"/>
      <c r="AV62" s="82"/>
      <c r="AW62" s="82"/>
      <c r="AX62" s="90"/>
    </row>
    <row r="63" spans="1:50" ht="14.1" customHeight="1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21"/>
      <c r="AA63" s="13"/>
      <c r="AB63" s="14"/>
      <c r="AC63" s="14"/>
      <c r="AD63" s="15" t="s">
        <v>38</v>
      </c>
      <c r="AE63" s="80" t="s">
        <v>67</v>
      </c>
      <c r="AF63" s="80"/>
      <c r="AG63" s="80"/>
      <c r="AH63" s="80"/>
      <c r="AI63" s="80"/>
      <c r="AJ63" s="15" t="s">
        <v>38</v>
      </c>
      <c r="AK63" s="81">
        <f>SUM(Приложение!M21)</f>
        <v>0</v>
      </c>
      <c r="AL63" s="81"/>
      <c r="AM63" s="81"/>
      <c r="AN63" s="81"/>
      <c r="AO63" s="82" t="s">
        <v>52</v>
      </c>
      <c r="AP63" s="82"/>
      <c r="AQ63" s="82"/>
      <c r="AR63" s="82"/>
      <c r="AS63" s="82"/>
      <c r="AT63" s="82"/>
      <c r="AU63" s="82"/>
      <c r="AV63" s="82"/>
      <c r="AW63" s="82"/>
      <c r="AX63" s="90"/>
    </row>
    <row r="64" spans="1:50" ht="14.1" customHeight="1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21"/>
      <c r="AA64" s="13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6"/>
      <c r="AW64" s="16"/>
      <c r="AX64" s="17"/>
    </row>
    <row r="65" spans="1:50" ht="14.1" customHeight="1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21"/>
      <c r="AA65" s="13"/>
      <c r="AB65" s="14" t="s">
        <v>38</v>
      </c>
      <c r="AC65" s="80" t="s">
        <v>46</v>
      </c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91"/>
    </row>
    <row r="66" spans="1:50" ht="14.1" customHeight="1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21"/>
      <c r="AA66" s="13"/>
      <c r="AB66" s="82" t="s">
        <v>47</v>
      </c>
      <c r="AC66" s="82"/>
      <c r="AD66" s="82"/>
      <c r="AE66" s="82"/>
      <c r="AF66" s="82"/>
      <c r="AG66" s="14" t="s">
        <v>38</v>
      </c>
      <c r="AH66" s="81">
        <f>SUM(AK68:AN72)</f>
        <v>600.40000000000009</v>
      </c>
      <c r="AI66" s="80"/>
      <c r="AJ66" s="80"/>
      <c r="AK66" s="80"/>
      <c r="AL66" s="80"/>
      <c r="AM66" s="80" t="s">
        <v>48</v>
      </c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91"/>
    </row>
    <row r="67" spans="1:50" ht="14.1" customHeight="1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21"/>
      <c r="AA67" s="13"/>
      <c r="AB67" s="82" t="s">
        <v>27</v>
      </c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90"/>
    </row>
    <row r="68" spans="1:50" ht="14.1" customHeight="1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21"/>
      <c r="AA68" s="13"/>
      <c r="AB68" s="14"/>
      <c r="AC68" s="14"/>
      <c r="AD68" s="15" t="s">
        <v>38</v>
      </c>
      <c r="AE68" s="80" t="s">
        <v>63</v>
      </c>
      <c r="AF68" s="80"/>
      <c r="AG68" s="80"/>
      <c r="AH68" s="80"/>
      <c r="AI68" s="80"/>
      <c r="AJ68" s="15" t="s">
        <v>38</v>
      </c>
      <c r="AK68" s="81">
        <f>SUM(Приложение!N21)</f>
        <v>187.4</v>
      </c>
      <c r="AL68" s="81"/>
      <c r="AM68" s="81"/>
      <c r="AN68" s="81"/>
      <c r="AO68" s="82" t="s">
        <v>25</v>
      </c>
      <c r="AP68" s="82"/>
      <c r="AQ68" s="82"/>
      <c r="AR68" s="82"/>
      <c r="AS68" s="82"/>
      <c r="AT68" s="82"/>
      <c r="AU68" s="82"/>
      <c r="AV68" s="82"/>
      <c r="AW68" s="82"/>
      <c r="AX68" s="90"/>
    </row>
    <row r="69" spans="1:50" ht="14.1" customHeight="1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21"/>
      <c r="AA69" s="13"/>
      <c r="AB69" s="14"/>
      <c r="AC69" s="14"/>
      <c r="AD69" s="15" t="s">
        <v>38</v>
      </c>
      <c r="AE69" s="80" t="s">
        <v>64</v>
      </c>
      <c r="AF69" s="80"/>
      <c r="AG69" s="80"/>
      <c r="AH69" s="80"/>
      <c r="AI69" s="80"/>
      <c r="AJ69" s="15" t="s">
        <v>38</v>
      </c>
      <c r="AK69" s="81">
        <f>SUM(Приложение!O21)</f>
        <v>236.3</v>
      </c>
      <c r="AL69" s="81"/>
      <c r="AM69" s="81"/>
      <c r="AN69" s="81"/>
      <c r="AO69" s="82" t="s">
        <v>25</v>
      </c>
      <c r="AP69" s="82"/>
      <c r="AQ69" s="82"/>
      <c r="AR69" s="82"/>
      <c r="AS69" s="82"/>
      <c r="AT69" s="82"/>
      <c r="AU69" s="82"/>
      <c r="AV69" s="82"/>
      <c r="AW69" s="82"/>
      <c r="AX69" s="90"/>
    </row>
    <row r="70" spans="1:50" ht="14.1" customHeight="1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21"/>
      <c r="AA70" s="13"/>
      <c r="AB70" s="14"/>
      <c r="AC70" s="14"/>
      <c r="AD70" s="15" t="s">
        <v>38</v>
      </c>
      <c r="AE70" s="80" t="s">
        <v>65</v>
      </c>
      <c r="AF70" s="80"/>
      <c r="AG70" s="80"/>
      <c r="AH70" s="80"/>
      <c r="AI70" s="80"/>
      <c r="AJ70" s="15" t="s">
        <v>38</v>
      </c>
      <c r="AK70" s="81">
        <f>SUM(Приложение!P21)</f>
        <v>174.7</v>
      </c>
      <c r="AL70" s="81"/>
      <c r="AM70" s="81"/>
      <c r="AN70" s="81"/>
      <c r="AO70" s="82" t="s">
        <v>25</v>
      </c>
      <c r="AP70" s="82"/>
      <c r="AQ70" s="82"/>
      <c r="AR70" s="82"/>
      <c r="AS70" s="82"/>
      <c r="AT70" s="82"/>
      <c r="AU70" s="82"/>
      <c r="AV70" s="82"/>
      <c r="AW70" s="82"/>
      <c r="AX70" s="90"/>
    </row>
    <row r="71" spans="1:50" ht="14.1" customHeight="1">
      <c r="A71" s="13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21"/>
      <c r="AA71" s="13"/>
      <c r="AB71" s="14"/>
      <c r="AC71" s="14"/>
      <c r="AD71" s="15" t="s">
        <v>38</v>
      </c>
      <c r="AE71" s="80" t="s">
        <v>66</v>
      </c>
      <c r="AF71" s="80"/>
      <c r="AG71" s="80"/>
      <c r="AH71" s="80"/>
      <c r="AI71" s="80"/>
      <c r="AJ71" s="15" t="s">
        <v>38</v>
      </c>
      <c r="AK71" s="81">
        <f>SUM(Приложение!Q21)</f>
        <v>1</v>
      </c>
      <c r="AL71" s="81"/>
      <c r="AM71" s="81"/>
      <c r="AN71" s="81"/>
      <c r="AO71" s="82" t="s">
        <v>25</v>
      </c>
      <c r="AP71" s="82"/>
      <c r="AQ71" s="82"/>
      <c r="AR71" s="82"/>
      <c r="AS71" s="82"/>
      <c r="AT71" s="82"/>
      <c r="AU71" s="82"/>
      <c r="AV71" s="82"/>
      <c r="AW71" s="82"/>
      <c r="AX71" s="90"/>
    </row>
    <row r="72" spans="1:50" ht="14.1" customHeight="1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22"/>
      <c r="AA72" s="18"/>
      <c r="AB72" s="19"/>
      <c r="AC72" s="19"/>
      <c r="AD72" s="20" t="s">
        <v>38</v>
      </c>
      <c r="AE72" s="85" t="s">
        <v>67</v>
      </c>
      <c r="AF72" s="85"/>
      <c r="AG72" s="85"/>
      <c r="AH72" s="85"/>
      <c r="AI72" s="85"/>
      <c r="AJ72" s="20" t="s">
        <v>38</v>
      </c>
      <c r="AK72" s="86">
        <f>SUM(Приложение!R21)</f>
        <v>1</v>
      </c>
      <c r="AL72" s="86"/>
      <c r="AM72" s="86"/>
      <c r="AN72" s="86"/>
      <c r="AO72" s="87" t="s">
        <v>52</v>
      </c>
      <c r="AP72" s="87"/>
      <c r="AQ72" s="87"/>
      <c r="AR72" s="87"/>
      <c r="AS72" s="87"/>
      <c r="AT72" s="87"/>
      <c r="AU72" s="87"/>
      <c r="AV72" s="87"/>
      <c r="AW72" s="87"/>
      <c r="AX72" s="88"/>
    </row>
    <row r="73" spans="1:50" ht="14.1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5"/>
      <c r="AE73" s="71"/>
      <c r="AF73" s="71"/>
      <c r="AG73" s="71"/>
      <c r="AH73" s="71"/>
      <c r="AI73" s="71"/>
      <c r="AJ73" s="15"/>
      <c r="AK73" s="72"/>
      <c r="AL73" s="72"/>
      <c r="AM73" s="72"/>
      <c r="AN73" s="72"/>
      <c r="AO73" s="73"/>
      <c r="AP73" s="73"/>
      <c r="AQ73" s="73"/>
      <c r="AR73" s="73"/>
      <c r="AS73" s="73"/>
      <c r="AT73" s="73"/>
      <c r="AU73" s="73"/>
      <c r="AV73" s="73"/>
      <c r="AW73" s="73"/>
      <c r="AX73" s="73"/>
    </row>
    <row r="74" spans="1:50" ht="14.1" customHeight="1">
      <c r="A74" s="10"/>
      <c r="B74" s="10"/>
      <c r="C74" s="10"/>
      <c r="D74" s="89" t="s">
        <v>49</v>
      </c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</row>
    <row r="75" spans="1:50" ht="14.1" customHeight="1">
      <c r="A75" s="10"/>
      <c r="B75" s="10"/>
      <c r="C75" s="10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</row>
    <row r="76" spans="1:50" ht="14.1" customHeight="1">
      <c r="A76" s="10"/>
      <c r="B76" s="10"/>
      <c r="C76" s="10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</row>
    <row r="77" spans="1:50" ht="14.1" customHeight="1">
      <c r="A77" s="10"/>
      <c r="B77" s="10"/>
      <c r="C77" s="1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</row>
    <row r="78" spans="1:50" ht="14.1" customHeight="1">
      <c r="A78" s="10"/>
      <c r="B78" s="10"/>
      <c r="C78" s="10"/>
      <c r="D78" s="77" t="s">
        <v>50</v>
      </c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</row>
    <row r="79" spans="1:50" ht="14.1" customHeight="1">
      <c r="A79" s="10"/>
      <c r="B79" s="10"/>
      <c r="C79" s="10"/>
      <c r="D79" s="89" t="s">
        <v>68</v>
      </c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</row>
    <row r="80" spans="1:50" ht="14.1" customHeight="1">
      <c r="A80" s="10"/>
      <c r="B80" s="10"/>
      <c r="C80" s="10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</row>
    <row r="81" spans="1:50" ht="14.1" customHeight="1">
      <c r="A81" s="10"/>
      <c r="B81" s="10"/>
      <c r="C81" s="10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</row>
    <row r="82" spans="1:50" ht="14.1" customHeight="1">
      <c r="A82" s="10"/>
      <c r="B82" s="10"/>
      <c r="C82" s="10"/>
      <c r="D82" s="83" t="s">
        <v>51</v>
      </c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4">
        <f>SUM(K84:N88)</f>
        <v>24348.000000000004</v>
      </c>
      <c r="AH82" s="83"/>
      <c r="AI82" s="83"/>
      <c r="AJ82" s="83"/>
      <c r="AK82" s="83"/>
      <c r="AL82" s="83" t="s">
        <v>43</v>
      </c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</row>
    <row r="83" spans="1:50" ht="14.1" customHeight="1">
      <c r="A83" s="10"/>
      <c r="B83" s="10"/>
      <c r="C83" s="10"/>
      <c r="D83" s="77" t="s">
        <v>45</v>
      </c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</row>
    <row r="84" spans="1:50" ht="14.1" customHeight="1">
      <c r="A84" s="10"/>
      <c r="B84" s="10"/>
      <c r="C84" s="10"/>
      <c r="D84" s="15" t="s">
        <v>38</v>
      </c>
      <c r="E84" s="80" t="s">
        <v>63</v>
      </c>
      <c r="F84" s="80"/>
      <c r="G84" s="80"/>
      <c r="H84" s="80"/>
      <c r="I84" s="80"/>
      <c r="J84" s="15" t="s">
        <v>38</v>
      </c>
      <c r="K84" s="81">
        <f>SUM(AK41)</f>
        <v>8728.1</v>
      </c>
      <c r="L84" s="81"/>
      <c r="M84" s="81"/>
      <c r="N84" s="81"/>
      <c r="O84" s="82" t="s">
        <v>25</v>
      </c>
      <c r="P84" s="82"/>
      <c r="Q84" s="82"/>
      <c r="R84" s="82"/>
      <c r="S84" s="82"/>
      <c r="T84" s="82"/>
      <c r="U84" s="82"/>
      <c r="V84" s="82"/>
      <c r="W84" s="82"/>
      <c r="X84" s="82"/>
      <c r="Y84" s="14"/>
      <c r="Z84" s="14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</row>
    <row r="85" spans="1:50" ht="14.1" customHeight="1">
      <c r="A85" s="10"/>
      <c r="B85" s="10"/>
      <c r="C85" s="10"/>
      <c r="D85" s="15" t="s">
        <v>38</v>
      </c>
      <c r="E85" s="80" t="s">
        <v>64</v>
      </c>
      <c r="F85" s="80"/>
      <c r="G85" s="80"/>
      <c r="H85" s="80"/>
      <c r="I85" s="80"/>
      <c r="J85" s="15" t="s">
        <v>38</v>
      </c>
      <c r="K85" s="81">
        <f>SUM(AK42)</f>
        <v>8157.2000000000007</v>
      </c>
      <c r="L85" s="81"/>
      <c r="M85" s="81"/>
      <c r="N85" s="81"/>
      <c r="O85" s="82" t="s">
        <v>25</v>
      </c>
      <c r="P85" s="82"/>
      <c r="Q85" s="82"/>
      <c r="R85" s="82"/>
      <c r="S85" s="82"/>
      <c r="T85" s="82"/>
      <c r="U85" s="82"/>
      <c r="V85" s="82"/>
      <c r="W85" s="82"/>
      <c r="X85" s="82"/>
      <c r="Y85" s="14"/>
      <c r="Z85" s="14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50" ht="14.1" customHeight="1">
      <c r="A86" s="10"/>
      <c r="B86" s="10"/>
      <c r="C86" s="10"/>
      <c r="D86" s="15" t="s">
        <v>38</v>
      </c>
      <c r="E86" s="80" t="s">
        <v>65</v>
      </c>
      <c r="F86" s="80"/>
      <c r="G86" s="80"/>
      <c r="H86" s="80"/>
      <c r="I86" s="80"/>
      <c r="J86" s="15" t="s">
        <v>38</v>
      </c>
      <c r="K86" s="81">
        <f>SUM(AK43)</f>
        <v>6760.7</v>
      </c>
      <c r="L86" s="81"/>
      <c r="M86" s="81"/>
      <c r="N86" s="81"/>
      <c r="O86" s="82" t="s">
        <v>25</v>
      </c>
      <c r="P86" s="82"/>
      <c r="Q86" s="82"/>
      <c r="R86" s="82"/>
      <c r="S86" s="82"/>
      <c r="T86" s="82"/>
      <c r="U86" s="82"/>
      <c r="V86" s="82"/>
      <c r="W86" s="82"/>
      <c r="X86" s="82"/>
      <c r="Y86" s="14"/>
      <c r="Z86" s="14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50" ht="14.1" customHeight="1">
      <c r="A87" s="10"/>
      <c r="B87" s="10"/>
      <c r="C87" s="10"/>
      <c r="D87" s="15" t="s">
        <v>38</v>
      </c>
      <c r="E87" s="80" t="s">
        <v>66</v>
      </c>
      <c r="F87" s="80"/>
      <c r="G87" s="80"/>
      <c r="H87" s="80"/>
      <c r="I87" s="80"/>
      <c r="J87" s="15" t="s">
        <v>38</v>
      </c>
      <c r="K87" s="81">
        <f>SUM(AK44)</f>
        <v>701</v>
      </c>
      <c r="L87" s="81"/>
      <c r="M87" s="81"/>
      <c r="N87" s="81"/>
      <c r="O87" s="82" t="s">
        <v>25</v>
      </c>
      <c r="P87" s="82"/>
      <c r="Q87" s="82"/>
      <c r="R87" s="82"/>
      <c r="S87" s="82"/>
      <c r="T87" s="82"/>
      <c r="U87" s="82"/>
      <c r="V87" s="82"/>
      <c r="W87" s="82"/>
      <c r="X87" s="82"/>
      <c r="Y87" s="14"/>
      <c r="Z87" s="14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50" ht="14.1" customHeight="1">
      <c r="A88" s="10"/>
      <c r="B88" s="10"/>
      <c r="C88" s="10"/>
      <c r="D88" s="15" t="s">
        <v>38</v>
      </c>
      <c r="E88" s="80" t="s">
        <v>67</v>
      </c>
      <c r="F88" s="80"/>
      <c r="G88" s="80"/>
      <c r="H88" s="80"/>
      <c r="I88" s="80"/>
      <c r="J88" s="15" t="s">
        <v>38</v>
      </c>
      <c r="K88" s="81">
        <f>SUM(AK45)</f>
        <v>1</v>
      </c>
      <c r="L88" s="81"/>
      <c r="M88" s="81"/>
      <c r="N88" s="81"/>
      <c r="O88" s="82" t="s">
        <v>52</v>
      </c>
      <c r="P88" s="82"/>
      <c r="Q88" s="82"/>
      <c r="R88" s="82"/>
      <c r="S88" s="82"/>
      <c r="T88" s="82"/>
      <c r="U88" s="82"/>
      <c r="V88" s="82"/>
      <c r="W88" s="82"/>
      <c r="X88" s="82"/>
      <c r="Y88" s="14"/>
      <c r="Z88" s="14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</row>
    <row r="89" spans="1:50" ht="14.1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</row>
    <row r="90" spans="1:50" ht="14.1" customHeight="1">
      <c r="A90" s="10"/>
      <c r="B90" s="10"/>
      <c r="C90" s="10"/>
      <c r="D90" s="10" t="s">
        <v>38</v>
      </c>
      <c r="E90" s="83" t="s">
        <v>53</v>
      </c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4">
        <f>SUM(K91:N95)</f>
        <v>23747.600000000002</v>
      </c>
      <c r="Y90" s="83"/>
      <c r="Z90" s="83"/>
      <c r="AA90" s="83"/>
      <c r="AB90" s="83"/>
      <c r="AC90" s="77" t="s">
        <v>26</v>
      </c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</row>
    <row r="91" spans="1:50" ht="14.1" customHeight="1">
      <c r="A91" s="10"/>
      <c r="B91" s="10"/>
      <c r="C91" s="10"/>
      <c r="D91" s="15" t="s">
        <v>38</v>
      </c>
      <c r="E91" s="80" t="s">
        <v>63</v>
      </c>
      <c r="F91" s="80"/>
      <c r="G91" s="80"/>
      <c r="H91" s="80"/>
      <c r="I91" s="80"/>
      <c r="J91" s="15" t="s">
        <v>38</v>
      </c>
      <c r="K91" s="81">
        <f>SUM(AK50)</f>
        <v>8540.7000000000007</v>
      </c>
      <c r="L91" s="81"/>
      <c r="M91" s="81"/>
      <c r="N91" s="81"/>
      <c r="O91" s="82" t="s">
        <v>25</v>
      </c>
      <c r="P91" s="82"/>
      <c r="Q91" s="82"/>
      <c r="R91" s="82"/>
      <c r="S91" s="82"/>
      <c r="T91" s="82"/>
      <c r="U91" s="82"/>
      <c r="V91" s="82"/>
      <c r="W91" s="82"/>
      <c r="X91" s="82"/>
      <c r="Y91" s="14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50" ht="14.1" customHeight="1">
      <c r="A92" s="10"/>
      <c r="B92" s="10"/>
      <c r="C92" s="10"/>
      <c r="D92" s="15" t="s">
        <v>38</v>
      </c>
      <c r="E92" s="80" t="s">
        <v>64</v>
      </c>
      <c r="F92" s="80"/>
      <c r="G92" s="80"/>
      <c r="H92" s="80"/>
      <c r="I92" s="80"/>
      <c r="J92" s="15" t="s">
        <v>38</v>
      </c>
      <c r="K92" s="81">
        <f>SUM(AK51)</f>
        <v>7920.9000000000005</v>
      </c>
      <c r="L92" s="81"/>
      <c r="M92" s="81"/>
      <c r="N92" s="81"/>
      <c r="O92" s="82" t="s">
        <v>25</v>
      </c>
      <c r="P92" s="82"/>
      <c r="Q92" s="82"/>
      <c r="R92" s="82"/>
      <c r="S92" s="82"/>
      <c r="T92" s="82"/>
      <c r="U92" s="82"/>
      <c r="V92" s="82"/>
      <c r="W92" s="82"/>
      <c r="X92" s="82"/>
      <c r="Y92" s="14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</row>
    <row r="93" spans="1:50" ht="14.1" customHeight="1">
      <c r="A93" s="10"/>
      <c r="B93" s="10"/>
      <c r="C93" s="10"/>
      <c r="D93" s="15" t="s">
        <v>38</v>
      </c>
      <c r="E93" s="80" t="s">
        <v>65</v>
      </c>
      <c r="F93" s="80"/>
      <c r="G93" s="80"/>
      <c r="H93" s="80"/>
      <c r="I93" s="80"/>
      <c r="J93" s="15" t="s">
        <v>38</v>
      </c>
      <c r="K93" s="81">
        <f>SUM(AK52)</f>
        <v>6586</v>
      </c>
      <c r="L93" s="81"/>
      <c r="M93" s="81"/>
      <c r="N93" s="81"/>
      <c r="O93" s="82" t="s">
        <v>25</v>
      </c>
      <c r="P93" s="82"/>
      <c r="Q93" s="82"/>
      <c r="R93" s="82"/>
      <c r="S93" s="82"/>
      <c r="T93" s="82"/>
      <c r="U93" s="82"/>
      <c r="V93" s="82"/>
      <c r="W93" s="82"/>
      <c r="X93" s="82"/>
      <c r="Y93" s="14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50" ht="14.1" customHeight="1">
      <c r="A94" s="10"/>
      <c r="B94" s="10"/>
      <c r="C94" s="10"/>
      <c r="D94" s="15" t="s">
        <v>38</v>
      </c>
      <c r="E94" s="80" t="s">
        <v>66</v>
      </c>
      <c r="F94" s="80"/>
      <c r="G94" s="80"/>
      <c r="H94" s="80"/>
      <c r="I94" s="80"/>
      <c r="J94" s="15" t="s">
        <v>38</v>
      </c>
      <c r="K94" s="81">
        <f>SUM(AK53)</f>
        <v>700</v>
      </c>
      <c r="L94" s="81"/>
      <c r="M94" s="81"/>
      <c r="N94" s="81"/>
      <c r="O94" s="82" t="s">
        <v>25</v>
      </c>
      <c r="P94" s="82"/>
      <c r="Q94" s="82"/>
      <c r="R94" s="82"/>
      <c r="S94" s="82"/>
      <c r="T94" s="82"/>
      <c r="U94" s="82"/>
      <c r="V94" s="82"/>
      <c r="W94" s="82"/>
      <c r="X94" s="82"/>
      <c r="Y94" s="14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50" ht="14.1" customHeight="1">
      <c r="A95" s="10"/>
      <c r="B95" s="10"/>
      <c r="C95" s="10"/>
      <c r="D95" s="15" t="s">
        <v>38</v>
      </c>
      <c r="E95" s="80" t="s">
        <v>67</v>
      </c>
      <c r="F95" s="80"/>
      <c r="G95" s="80"/>
      <c r="H95" s="80"/>
      <c r="I95" s="80"/>
      <c r="J95" s="15" t="s">
        <v>38</v>
      </c>
      <c r="K95" s="81">
        <f>SUM(AK54)</f>
        <v>0</v>
      </c>
      <c r="L95" s="81"/>
      <c r="M95" s="81"/>
      <c r="N95" s="81"/>
      <c r="O95" s="82" t="s">
        <v>52</v>
      </c>
      <c r="P95" s="82"/>
      <c r="Q95" s="82"/>
      <c r="R95" s="82"/>
      <c r="S95" s="82"/>
      <c r="T95" s="82"/>
      <c r="U95" s="82"/>
      <c r="V95" s="82"/>
      <c r="W95" s="82"/>
      <c r="X95" s="82"/>
      <c r="Y95" s="14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50" ht="14.1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</row>
    <row r="97" spans="1:50" ht="14.1" customHeight="1">
      <c r="A97" s="10"/>
      <c r="B97" s="10"/>
      <c r="C97" s="10"/>
      <c r="D97" s="10" t="s">
        <v>38</v>
      </c>
      <c r="E97" s="83" t="s">
        <v>54</v>
      </c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4">
        <f>SUM(K99:N103)</f>
        <v>0</v>
      </c>
      <c r="AE97" s="83"/>
      <c r="AF97" s="83"/>
      <c r="AG97" s="83"/>
      <c r="AH97" s="83"/>
      <c r="AI97" s="83" t="s">
        <v>55</v>
      </c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</row>
    <row r="98" spans="1:50" ht="14.1" customHeight="1">
      <c r="A98" s="10"/>
      <c r="B98" s="10"/>
      <c r="C98" s="10"/>
      <c r="D98" s="77" t="s">
        <v>24</v>
      </c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</row>
    <row r="99" spans="1:50" ht="14.1" customHeight="1">
      <c r="A99" s="10"/>
      <c r="B99" s="10"/>
      <c r="C99" s="10"/>
      <c r="D99" s="15" t="s">
        <v>38</v>
      </c>
      <c r="E99" s="80" t="s">
        <v>63</v>
      </c>
      <c r="F99" s="80"/>
      <c r="G99" s="80"/>
      <c r="H99" s="80"/>
      <c r="I99" s="80"/>
      <c r="J99" s="15" t="s">
        <v>38</v>
      </c>
      <c r="K99" s="81">
        <f>SUM(AK59)</f>
        <v>0</v>
      </c>
      <c r="L99" s="81"/>
      <c r="M99" s="81"/>
      <c r="N99" s="81"/>
      <c r="O99" s="82" t="s">
        <v>25</v>
      </c>
      <c r="P99" s="82"/>
      <c r="Q99" s="82"/>
      <c r="R99" s="82"/>
      <c r="S99" s="82"/>
      <c r="T99" s="82"/>
      <c r="U99" s="82"/>
      <c r="V99" s="82"/>
      <c r="W99" s="82"/>
      <c r="X99" s="82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50" ht="14.1" customHeight="1">
      <c r="A100" s="10"/>
      <c r="B100" s="10"/>
      <c r="C100" s="10"/>
      <c r="D100" s="15" t="s">
        <v>38</v>
      </c>
      <c r="E100" s="80" t="s">
        <v>64</v>
      </c>
      <c r="F100" s="80"/>
      <c r="G100" s="80"/>
      <c r="H100" s="80"/>
      <c r="I100" s="80"/>
      <c r="J100" s="15" t="s">
        <v>38</v>
      </c>
      <c r="K100" s="81">
        <f>SUM(AK60)</f>
        <v>0</v>
      </c>
      <c r="L100" s="81"/>
      <c r="M100" s="81"/>
      <c r="N100" s="81"/>
      <c r="O100" s="82" t="s">
        <v>25</v>
      </c>
      <c r="P100" s="82"/>
      <c r="Q100" s="82"/>
      <c r="R100" s="82"/>
      <c r="S100" s="82"/>
      <c r="T100" s="82"/>
      <c r="U100" s="82"/>
      <c r="V100" s="82"/>
      <c r="W100" s="82"/>
      <c r="X100" s="82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50" ht="14.1" customHeight="1">
      <c r="A101" s="10"/>
      <c r="B101" s="10"/>
      <c r="C101" s="10"/>
      <c r="D101" s="15" t="s">
        <v>38</v>
      </c>
      <c r="E101" s="80" t="s">
        <v>65</v>
      </c>
      <c r="F101" s="80"/>
      <c r="G101" s="80"/>
      <c r="H101" s="80"/>
      <c r="I101" s="80"/>
      <c r="J101" s="15" t="s">
        <v>38</v>
      </c>
      <c r="K101" s="81">
        <f>SUM(AK61)</f>
        <v>0</v>
      </c>
      <c r="L101" s="81"/>
      <c r="M101" s="81"/>
      <c r="N101" s="81"/>
      <c r="O101" s="82" t="s">
        <v>25</v>
      </c>
      <c r="P101" s="82"/>
      <c r="Q101" s="82"/>
      <c r="R101" s="82"/>
      <c r="S101" s="82"/>
      <c r="T101" s="82"/>
      <c r="U101" s="82"/>
      <c r="V101" s="82"/>
      <c r="W101" s="82"/>
      <c r="X101" s="82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50" ht="14.1" customHeight="1">
      <c r="A102" s="10"/>
      <c r="B102" s="10"/>
      <c r="C102" s="10"/>
      <c r="D102" s="15" t="s">
        <v>38</v>
      </c>
      <c r="E102" s="80" t="s">
        <v>66</v>
      </c>
      <c r="F102" s="80"/>
      <c r="G102" s="80"/>
      <c r="H102" s="80"/>
      <c r="I102" s="80"/>
      <c r="J102" s="15" t="s">
        <v>38</v>
      </c>
      <c r="K102" s="81">
        <f>SUM(AK62)</f>
        <v>0</v>
      </c>
      <c r="L102" s="81"/>
      <c r="M102" s="81"/>
      <c r="N102" s="81"/>
      <c r="O102" s="82" t="s">
        <v>25</v>
      </c>
      <c r="P102" s="82"/>
      <c r="Q102" s="82"/>
      <c r="R102" s="82"/>
      <c r="S102" s="82"/>
      <c r="T102" s="82"/>
      <c r="U102" s="82"/>
      <c r="V102" s="82"/>
      <c r="W102" s="82"/>
      <c r="X102" s="82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50" ht="14.1" customHeight="1">
      <c r="A103" s="10"/>
      <c r="B103" s="10"/>
      <c r="C103" s="10"/>
      <c r="D103" s="15" t="s">
        <v>38</v>
      </c>
      <c r="E103" s="80" t="s">
        <v>67</v>
      </c>
      <c r="F103" s="80"/>
      <c r="G103" s="80"/>
      <c r="H103" s="80"/>
      <c r="I103" s="80"/>
      <c r="J103" s="15" t="s">
        <v>38</v>
      </c>
      <c r="K103" s="81">
        <f>SUM(AK63)</f>
        <v>0</v>
      </c>
      <c r="L103" s="81"/>
      <c r="M103" s="81"/>
      <c r="N103" s="81"/>
      <c r="O103" s="82" t="s">
        <v>52</v>
      </c>
      <c r="P103" s="82"/>
      <c r="Q103" s="82"/>
      <c r="R103" s="82"/>
      <c r="S103" s="82"/>
      <c r="T103" s="82"/>
      <c r="U103" s="82"/>
      <c r="V103" s="82"/>
      <c r="W103" s="82"/>
      <c r="X103" s="82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50" ht="14.1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</row>
    <row r="105" spans="1:50" ht="14.1" customHeight="1">
      <c r="A105" s="10"/>
      <c r="B105" s="10"/>
      <c r="C105" s="10"/>
      <c r="D105" s="10" t="s">
        <v>38</v>
      </c>
      <c r="E105" s="83" t="s">
        <v>56</v>
      </c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4">
        <f>SUM(K107:N111)</f>
        <v>600.40000000000009</v>
      </c>
      <c r="AE105" s="83"/>
      <c r="AF105" s="83"/>
      <c r="AG105" s="83"/>
      <c r="AH105" s="83"/>
      <c r="AI105" s="83" t="s">
        <v>55</v>
      </c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</row>
    <row r="106" spans="1:50" ht="14.1" customHeight="1">
      <c r="A106" s="10"/>
      <c r="B106" s="10"/>
      <c r="C106" s="10"/>
      <c r="D106" s="77" t="s">
        <v>24</v>
      </c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</row>
    <row r="107" spans="1:50" ht="14.1" customHeight="1">
      <c r="A107" s="10"/>
      <c r="B107" s="10"/>
      <c r="C107" s="10"/>
      <c r="D107" s="15" t="s">
        <v>38</v>
      </c>
      <c r="E107" s="80" t="s">
        <v>63</v>
      </c>
      <c r="F107" s="80"/>
      <c r="G107" s="80"/>
      <c r="H107" s="80"/>
      <c r="I107" s="80"/>
      <c r="J107" s="15" t="s">
        <v>38</v>
      </c>
      <c r="K107" s="81">
        <f>SUM(AK68)</f>
        <v>187.4</v>
      </c>
      <c r="L107" s="81"/>
      <c r="M107" s="81"/>
      <c r="N107" s="81"/>
      <c r="O107" s="82" t="s">
        <v>25</v>
      </c>
      <c r="P107" s="82"/>
      <c r="Q107" s="82"/>
      <c r="R107" s="82"/>
      <c r="S107" s="82"/>
      <c r="T107" s="82"/>
      <c r="U107" s="82"/>
      <c r="V107" s="82"/>
      <c r="W107" s="82"/>
      <c r="X107" s="82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</row>
    <row r="108" spans="1:50" ht="14.1" customHeight="1">
      <c r="A108" s="10"/>
      <c r="B108" s="10"/>
      <c r="C108" s="10"/>
      <c r="D108" s="15" t="s">
        <v>38</v>
      </c>
      <c r="E108" s="80" t="s">
        <v>64</v>
      </c>
      <c r="F108" s="80"/>
      <c r="G108" s="80"/>
      <c r="H108" s="80"/>
      <c r="I108" s="80"/>
      <c r="J108" s="15" t="s">
        <v>38</v>
      </c>
      <c r="K108" s="81">
        <f>SUM(AK69)</f>
        <v>236.3</v>
      </c>
      <c r="L108" s="81"/>
      <c r="M108" s="81"/>
      <c r="N108" s="81"/>
      <c r="O108" s="82" t="s">
        <v>25</v>
      </c>
      <c r="P108" s="82"/>
      <c r="Q108" s="82"/>
      <c r="R108" s="82"/>
      <c r="S108" s="82"/>
      <c r="T108" s="82"/>
      <c r="U108" s="82"/>
      <c r="V108" s="82"/>
      <c r="W108" s="82"/>
      <c r="X108" s="82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</row>
    <row r="109" spans="1:50" ht="14.1" customHeight="1">
      <c r="A109" s="10"/>
      <c r="B109" s="10"/>
      <c r="C109" s="10"/>
      <c r="D109" s="15" t="s">
        <v>38</v>
      </c>
      <c r="E109" s="80" t="s">
        <v>65</v>
      </c>
      <c r="F109" s="80"/>
      <c r="G109" s="80"/>
      <c r="H109" s="80"/>
      <c r="I109" s="80"/>
      <c r="J109" s="15" t="s">
        <v>38</v>
      </c>
      <c r="K109" s="81">
        <f>SUM(AK70)</f>
        <v>174.7</v>
      </c>
      <c r="L109" s="81"/>
      <c r="M109" s="81"/>
      <c r="N109" s="81"/>
      <c r="O109" s="82" t="s">
        <v>25</v>
      </c>
      <c r="P109" s="82"/>
      <c r="Q109" s="82"/>
      <c r="R109" s="82"/>
      <c r="S109" s="82"/>
      <c r="T109" s="82"/>
      <c r="U109" s="82"/>
      <c r="V109" s="82"/>
      <c r="W109" s="82"/>
      <c r="X109" s="82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</row>
    <row r="110" spans="1:50" ht="14.1" customHeight="1">
      <c r="A110" s="10"/>
      <c r="B110" s="10"/>
      <c r="C110" s="10"/>
      <c r="D110" s="15" t="s">
        <v>38</v>
      </c>
      <c r="E110" s="80" t="s">
        <v>66</v>
      </c>
      <c r="F110" s="80"/>
      <c r="G110" s="80"/>
      <c r="H110" s="80"/>
      <c r="I110" s="80"/>
      <c r="J110" s="15" t="s">
        <v>38</v>
      </c>
      <c r="K110" s="81">
        <f>SUM(AK71)</f>
        <v>1</v>
      </c>
      <c r="L110" s="81"/>
      <c r="M110" s="81"/>
      <c r="N110" s="81"/>
      <c r="O110" s="82" t="s">
        <v>25</v>
      </c>
      <c r="P110" s="82"/>
      <c r="Q110" s="82"/>
      <c r="R110" s="82"/>
      <c r="S110" s="82"/>
      <c r="T110" s="82"/>
      <c r="U110" s="82"/>
      <c r="V110" s="82"/>
      <c r="W110" s="82"/>
      <c r="X110" s="82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</row>
    <row r="111" spans="1:50" ht="14.1" customHeight="1">
      <c r="A111" s="10"/>
      <c r="B111" s="10"/>
      <c r="C111" s="10"/>
      <c r="D111" s="15" t="s">
        <v>38</v>
      </c>
      <c r="E111" s="80" t="s">
        <v>67</v>
      </c>
      <c r="F111" s="80"/>
      <c r="G111" s="80"/>
      <c r="H111" s="80"/>
      <c r="I111" s="80"/>
      <c r="J111" s="15" t="s">
        <v>38</v>
      </c>
      <c r="K111" s="81">
        <f>SUM(AK72)</f>
        <v>1</v>
      </c>
      <c r="L111" s="81"/>
      <c r="M111" s="81"/>
      <c r="N111" s="81"/>
      <c r="O111" s="82" t="s">
        <v>52</v>
      </c>
      <c r="P111" s="82"/>
      <c r="Q111" s="82"/>
      <c r="R111" s="82"/>
      <c r="S111" s="82"/>
      <c r="T111" s="82"/>
      <c r="U111" s="82"/>
      <c r="V111" s="82"/>
      <c r="W111" s="82"/>
      <c r="X111" s="82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</row>
    <row r="112" spans="1:50" ht="14.1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</row>
    <row r="113" spans="1:50" ht="14.1" customHeight="1">
      <c r="A113" s="77" t="s">
        <v>57</v>
      </c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</row>
    <row r="114" spans="1:50" ht="14.1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</row>
    <row r="115" spans="1:50" ht="14.1" customHeight="1">
      <c r="A115" s="77" t="s">
        <v>58</v>
      </c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</row>
    <row r="116" spans="1:50" ht="14.1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</row>
    <row r="117" spans="1:50" ht="14.1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</row>
    <row r="118" spans="1:50" ht="14.1" customHeight="1">
      <c r="A118" s="77" t="s">
        <v>71</v>
      </c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O118" s="10"/>
      <c r="AP118" s="78" t="s">
        <v>72</v>
      </c>
      <c r="AQ118" s="78"/>
      <c r="AR118" s="78"/>
      <c r="AS118" s="78"/>
      <c r="AT118" s="78"/>
      <c r="AU118" s="78"/>
      <c r="AV118" s="78"/>
      <c r="AW118" s="78"/>
      <c r="AX118" s="78"/>
    </row>
    <row r="119" spans="1:50" ht="14.1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</row>
    <row r="120" spans="1:50" ht="14.1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</row>
    <row r="121" spans="1:50" ht="14.1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</row>
    <row r="122" spans="1:50" ht="14.1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</row>
    <row r="123" spans="1:50" ht="14.1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</row>
    <row r="124" spans="1:50" ht="14.1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</row>
    <row r="125" spans="1:50" ht="14.1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</row>
    <row r="126" spans="1:50" ht="14.1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</row>
    <row r="127" spans="1:50" ht="14.1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</row>
    <row r="128" spans="1:50" ht="14.1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</row>
    <row r="129" spans="1:47" ht="14.1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</row>
    <row r="130" spans="1:47" ht="14.1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</row>
    <row r="131" spans="1:47" ht="14.1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</row>
    <row r="132" spans="1:47" ht="14.1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</row>
    <row r="133" spans="1:47" ht="14.1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</row>
    <row r="134" spans="1:47" ht="14.1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</row>
    <row r="135" spans="1:47" ht="14.1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</row>
    <row r="136" spans="1:47" ht="14.1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</row>
    <row r="137" spans="1:47" ht="14.1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</row>
    <row r="138" spans="1:47" ht="14.1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</row>
    <row r="139" spans="1:47" ht="14.1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</row>
    <row r="140" spans="1:47" ht="14.1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</row>
    <row r="141" spans="1:47" ht="14.1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</row>
    <row r="142" spans="1:47" ht="14.1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</row>
    <row r="143" spans="1:47" ht="14.1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</row>
    <row r="144" spans="1:47" ht="14.1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</row>
    <row r="145" spans="1:47" ht="14.1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</row>
    <row r="146" spans="1:47" ht="14.1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</row>
    <row r="147" spans="1:47" ht="14.1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</row>
    <row r="148" spans="1:47" ht="14.1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</row>
    <row r="149" spans="1:47" ht="14.1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</row>
    <row r="150" spans="1:47" ht="14.1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</row>
    <row r="151" spans="1:47" ht="14.1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</row>
    <row r="152" spans="1:47" ht="14.1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</row>
    <row r="153" spans="1:47" ht="14.1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</row>
    <row r="154" spans="1:47" ht="14.1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</row>
    <row r="155" spans="1:47" ht="14.1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</row>
    <row r="156" spans="1:47" ht="14.1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</row>
    <row r="157" spans="1:47" ht="14.1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</row>
    <row r="158" spans="1:47" ht="14.1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</row>
    <row r="159" spans="1:47" ht="14.1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</row>
    <row r="160" spans="1:47" ht="14.1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</row>
    <row r="161" spans="1:47" ht="14.1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</row>
    <row r="162" spans="1:47" ht="14.1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</row>
    <row r="163" spans="1:47" ht="14.1" customHeight="1"/>
    <row r="164" spans="1:47" ht="14.1" customHeight="1"/>
  </sheetData>
  <mergeCells count="179">
    <mergeCell ref="A118:AC118"/>
    <mergeCell ref="A1:AX1"/>
    <mergeCell ref="A2:AX2"/>
    <mergeCell ref="A3:AX3"/>
    <mergeCell ref="A4:AX4"/>
    <mergeCell ref="A26:AX26"/>
    <mergeCell ref="A28:AX32"/>
    <mergeCell ref="D34:AX36"/>
    <mergeCell ref="AB38:AX38"/>
    <mergeCell ref="T10:AE10"/>
    <mergeCell ref="A12:Y19"/>
    <mergeCell ref="A21:AX24"/>
    <mergeCell ref="A6:AX6"/>
    <mergeCell ref="B8:C8"/>
    <mergeCell ref="E8:I8"/>
    <mergeCell ref="J8:L8"/>
    <mergeCell ref="M8:O8"/>
    <mergeCell ref="A38:Z38"/>
    <mergeCell ref="AC47:AX47"/>
    <mergeCell ref="AK41:AN41"/>
    <mergeCell ref="AO41:AX41"/>
    <mergeCell ref="AK42:AN42"/>
    <mergeCell ref="AE43:AI43"/>
    <mergeCell ref="AE44:AI44"/>
    <mergeCell ref="AK43:AN43"/>
    <mergeCell ref="AK44:AN44"/>
    <mergeCell ref="AE41:AI41"/>
    <mergeCell ref="AE42:AI42"/>
    <mergeCell ref="AB39:AG39"/>
    <mergeCell ref="AN39:AX39"/>
    <mergeCell ref="AH39:AM39"/>
    <mergeCell ref="AB40:AX40"/>
    <mergeCell ref="AK45:AN45"/>
    <mergeCell ref="AO42:AX42"/>
    <mergeCell ref="AO43:AX43"/>
    <mergeCell ref="AO44:AX44"/>
    <mergeCell ref="AO45:AX45"/>
    <mergeCell ref="AE45:AI45"/>
    <mergeCell ref="AK50:AN50"/>
    <mergeCell ref="AO50:AX50"/>
    <mergeCell ref="AE54:AI54"/>
    <mergeCell ref="AB48:AF48"/>
    <mergeCell ref="AG48:AX48"/>
    <mergeCell ref="AK51:AN51"/>
    <mergeCell ref="AK52:AN52"/>
    <mergeCell ref="AK53:AN53"/>
    <mergeCell ref="AK54:AN54"/>
    <mergeCell ref="AE52:AI52"/>
    <mergeCell ref="AE53:AI53"/>
    <mergeCell ref="AO52:AX52"/>
    <mergeCell ref="AO53:AX53"/>
    <mergeCell ref="AB49:AX49"/>
    <mergeCell ref="AE50:AI50"/>
    <mergeCell ref="AE51:AI51"/>
    <mergeCell ref="AO51:AX51"/>
    <mergeCell ref="AB58:AX58"/>
    <mergeCell ref="AE59:AI59"/>
    <mergeCell ref="AK59:AN59"/>
    <mergeCell ref="AO59:AX59"/>
    <mergeCell ref="AE60:AI60"/>
    <mergeCell ref="AK60:AN60"/>
    <mergeCell ref="AO60:AX60"/>
    <mergeCell ref="AO54:AX54"/>
    <mergeCell ref="AC56:AX56"/>
    <mergeCell ref="AB57:AE57"/>
    <mergeCell ref="AF57:AJ57"/>
    <mergeCell ref="AK57:AX57"/>
    <mergeCell ref="AE63:AI63"/>
    <mergeCell ref="AK63:AN63"/>
    <mergeCell ref="AO63:AX63"/>
    <mergeCell ref="AC65:AX65"/>
    <mergeCell ref="AB66:AF66"/>
    <mergeCell ref="AH66:AL66"/>
    <mergeCell ref="AM66:AX66"/>
    <mergeCell ref="AE61:AI61"/>
    <mergeCell ref="AK61:AN61"/>
    <mergeCell ref="AO61:AX61"/>
    <mergeCell ref="AE62:AI62"/>
    <mergeCell ref="AK62:AN62"/>
    <mergeCell ref="AO62:AX62"/>
    <mergeCell ref="AE70:AI70"/>
    <mergeCell ref="AK70:AN70"/>
    <mergeCell ref="AO70:AX70"/>
    <mergeCell ref="AE71:AI71"/>
    <mergeCell ref="AK71:AN71"/>
    <mergeCell ref="AO71:AX71"/>
    <mergeCell ref="AB67:AX67"/>
    <mergeCell ref="AE68:AI68"/>
    <mergeCell ref="AK68:AN68"/>
    <mergeCell ref="AO68:AX68"/>
    <mergeCell ref="AE69:AI69"/>
    <mergeCell ref="AK69:AN69"/>
    <mergeCell ref="AO69:AX69"/>
    <mergeCell ref="D82:AF82"/>
    <mergeCell ref="AG82:AK82"/>
    <mergeCell ref="AL82:AX82"/>
    <mergeCell ref="D83:AX83"/>
    <mergeCell ref="E84:I84"/>
    <mergeCell ref="K84:N84"/>
    <mergeCell ref="O84:X84"/>
    <mergeCell ref="AE72:AI72"/>
    <mergeCell ref="AK72:AN72"/>
    <mergeCell ref="AO72:AX72"/>
    <mergeCell ref="D74:AX76"/>
    <mergeCell ref="D78:AX78"/>
    <mergeCell ref="D79:AX81"/>
    <mergeCell ref="E87:I87"/>
    <mergeCell ref="K87:N87"/>
    <mergeCell ref="O87:X87"/>
    <mergeCell ref="E88:I88"/>
    <mergeCell ref="K88:N88"/>
    <mergeCell ref="O88:X88"/>
    <mergeCell ref="E85:I85"/>
    <mergeCell ref="K85:N85"/>
    <mergeCell ref="O85:X85"/>
    <mergeCell ref="E86:I86"/>
    <mergeCell ref="K86:N86"/>
    <mergeCell ref="O86:X86"/>
    <mergeCell ref="E92:I92"/>
    <mergeCell ref="K92:N92"/>
    <mergeCell ref="O92:X92"/>
    <mergeCell ref="E93:I93"/>
    <mergeCell ref="K93:N93"/>
    <mergeCell ref="O93:X93"/>
    <mergeCell ref="E90:W90"/>
    <mergeCell ref="X90:AB90"/>
    <mergeCell ref="AC90:AX90"/>
    <mergeCell ref="E91:I91"/>
    <mergeCell ref="K91:N91"/>
    <mergeCell ref="O91:X91"/>
    <mergeCell ref="E97:AC97"/>
    <mergeCell ref="AD97:AH97"/>
    <mergeCell ref="AI97:AX97"/>
    <mergeCell ref="D98:AX98"/>
    <mergeCell ref="E99:I99"/>
    <mergeCell ref="K99:N99"/>
    <mergeCell ref="O99:X99"/>
    <mergeCell ref="E94:I94"/>
    <mergeCell ref="K94:N94"/>
    <mergeCell ref="O94:X94"/>
    <mergeCell ref="E95:I95"/>
    <mergeCell ref="K95:N95"/>
    <mergeCell ref="O95:X95"/>
    <mergeCell ref="E102:I102"/>
    <mergeCell ref="K102:N102"/>
    <mergeCell ref="O102:X102"/>
    <mergeCell ref="E103:I103"/>
    <mergeCell ref="K103:N103"/>
    <mergeCell ref="O103:X103"/>
    <mergeCell ref="E100:I100"/>
    <mergeCell ref="K100:N100"/>
    <mergeCell ref="O100:X100"/>
    <mergeCell ref="E101:I101"/>
    <mergeCell ref="K101:N101"/>
    <mergeCell ref="O101:X101"/>
    <mergeCell ref="A113:AX113"/>
    <mergeCell ref="A115:AX115"/>
    <mergeCell ref="AP118:AX118"/>
    <mergeCell ref="AW8:AX8"/>
    <mergeCell ref="AU8:AV8"/>
    <mergeCell ref="E110:I110"/>
    <mergeCell ref="K110:N110"/>
    <mergeCell ref="O110:X110"/>
    <mergeCell ref="E111:I111"/>
    <mergeCell ref="K111:N111"/>
    <mergeCell ref="O111:X111"/>
    <mergeCell ref="E108:I108"/>
    <mergeCell ref="K108:N108"/>
    <mergeCell ref="O108:X108"/>
    <mergeCell ref="E109:I109"/>
    <mergeCell ref="K109:N109"/>
    <mergeCell ref="O109:X109"/>
    <mergeCell ref="E105:AC105"/>
    <mergeCell ref="AD105:AH105"/>
    <mergeCell ref="AI105:AX105"/>
    <mergeCell ref="D106:AX106"/>
    <mergeCell ref="E107:I107"/>
    <mergeCell ref="K107:N107"/>
    <mergeCell ref="O107:X10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tabSelected="1" topLeftCell="A7" zoomScale="130" zoomScaleNormal="130" workbookViewId="0">
      <selection activeCell="E20" sqref="E20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97" t="s">
        <v>74</v>
      </c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9.9499999999999993" customHeight="1">
      <c r="A2" s="1"/>
    </row>
    <row r="3" spans="1:18">
      <c r="A3" s="98" t="s">
        <v>7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18" ht="30" customHeight="1" thickBot="1">
      <c r="A4" s="96" t="s">
        <v>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</row>
    <row r="5" spans="1:18" ht="9.9499999999999993" customHeight="1" thickBot="1">
      <c r="A5" s="99" t="s">
        <v>9</v>
      </c>
      <c r="B5" s="99" t="s">
        <v>10</v>
      </c>
      <c r="C5" s="99" t="s">
        <v>11</v>
      </c>
      <c r="D5" s="102" t="s">
        <v>12</v>
      </c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4"/>
    </row>
    <row r="6" spans="1:18" ht="9.9499999999999993" customHeight="1" thickBot="1">
      <c r="A6" s="100"/>
      <c r="B6" s="100"/>
      <c r="C6" s="100"/>
      <c r="D6" s="102" t="s">
        <v>13</v>
      </c>
      <c r="E6" s="103"/>
      <c r="F6" s="103"/>
      <c r="G6" s="103"/>
      <c r="H6" s="104"/>
      <c r="I6" s="102" t="s">
        <v>14</v>
      </c>
      <c r="J6" s="103"/>
      <c r="K6" s="103"/>
      <c r="L6" s="103"/>
      <c r="M6" s="104"/>
      <c r="N6" s="102" t="s">
        <v>15</v>
      </c>
      <c r="O6" s="103"/>
      <c r="P6" s="103"/>
      <c r="Q6" s="103"/>
      <c r="R6" s="104"/>
    </row>
    <row r="7" spans="1:18" ht="9.9499999999999993" customHeight="1">
      <c r="A7" s="100"/>
      <c r="B7" s="100"/>
      <c r="C7" s="100"/>
      <c r="D7" s="105">
        <v>2023</v>
      </c>
      <c r="E7" s="107">
        <v>2024</v>
      </c>
      <c r="F7" s="105">
        <v>2025</v>
      </c>
      <c r="G7" s="107">
        <v>2026</v>
      </c>
      <c r="H7" s="109">
        <v>2027</v>
      </c>
      <c r="I7" s="41">
        <v>2</v>
      </c>
      <c r="J7" s="29">
        <v>2</v>
      </c>
      <c r="K7" s="30">
        <v>2</v>
      </c>
      <c r="L7" s="29">
        <v>2</v>
      </c>
      <c r="M7" s="42">
        <v>2</v>
      </c>
      <c r="N7" s="113">
        <v>2023</v>
      </c>
      <c r="O7" s="107">
        <v>2024</v>
      </c>
      <c r="P7" s="105">
        <v>2025</v>
      </c>
      <c r="Q7" s="107">
        <v>2026</v>
      </c>
      <c r="R7" s="109">
        <v>2027</v>
      </c>
    </row>
    <row r="8" spans="1:18" ht="9.9499999999999993" customHeight="1">
      <c r="A8" s="100"/>
      <c r="B8" s="100"/>
      <c r="C8" s="100"/>
      <c r="D8" s="105"/>
      <c r="E8" s="107"/>
      <c r="F8" s="105"/>
      <c r="G8" s="107"/>
      <c r="H8" s="109"/>
      <c r="I8" s="41">
        <v>0</v>
      </c>
      <c r="J8" s="29">
        <v>0</v>
      </c>
      <c r="K8" s="30">
        <v>0</v>
      </c>
      <c r="L8" s="29">
        <v>0</v>
      </c>
      <c r="M8" s="42">
        <v>0</v>
      </c>
      <c r="N8" s="113"/>
      <c r="O8" s="107"/>
      <c r="P8" s="105"/>
      <c r="Q8" s="107"/>
      <c r="R8" s="109"/>
    </row>
    <row r="9" spans="1:18" ht="9.9499999999999993" customHeight="1">
      <c r="A9" s="100"/>
      <c r="B9" s="100"/>
      <c r="C9" s="100"/>
      <c r="D9" s="105"/>
      <c r="E9" s="107"/>
      <c r="F9" s="105"/>
      <c r="G9" s="107"/>
      <c r="H9" s="109"/>
      <c r="I9" s="41">
        <v>2</v>
      </c>
      <c r="J9" s="29">
        <v>2</v>
      </c>
      <c r="K9" s="30">
        <v>2</v>
      </c>
      <c r="L9" s="29">
        <v>2</v>
      </c>
      <c r="M9" s="42">
        <v>2</v>
      </c>
      <c r="N9" s="113"/>
      <c r="O9" s="107"/>
      <c r="P9" s="105"/>
      <c r="Q9" s="107"/>
      <c r="R9" s="109"/>
    </row>
    <row r="10" spans="1:18" ht="9.9499999999999993" customHeight="1" thickBot="1">
      <c r="A10" s="101"/>
      <c r="B10" s="101"/>
      <c r="C10" s="101"/>
      <c r="D10" s="106"/>
      <c r="E10" s="108"/>
      <c r="F10" s="106"/>
      <c r="G10" s="108"/>
      <c r="H10" s="110"/>
      <c r="I10" s="47">
        <v>3</v>
      </c>
      <c r="J10" s="48">
        <v>4</v>
      </c>
      <c r="K10" s="49">
        <v>5</v>
      </c>
      <c r="L10" s="48">
        <v>6</v>
      </c>
      <c r="M10" s="50">
        <v>7</v>
      </c>
      <c r="N10" s="114"/>
      <c r="O10" s="108"/>
      <c r="P10" s="106"/>
      <c r="Q10" s="108"/>
      <c r="R10" s="110"/>
    </row>
    <row r="11" spans="1:18" ht="30" customHeight="1">
      <c r="A11" s="63">
        <v>1</v>
      </c>
      <c r="B11" s="57" t="s">
        <v>16</v>
      </c>
      <c r="C11" s="51">
        <f>SUM(D11:R11)</f>
        <v>3160.6000000000004</v>
      </c>
      <c r="D11" s="8">
        <v>1094</v>
      </c>
      <c r="E11" s="9">
        <v>1033.9000000000001</v>
      </c>
      <c r="F11" s="8">
        <v>1032.7</v>
      </c>
      <c r="G11" s="9"/>
      <c r="H11" s="34"/>
      <c r="I11" s="33"/>
      <c r="J11" s="9"/>
      <c r="K11" s="8"/>
      <c r="L11" s="9"/>
      <c r="M11" s="34"/>
      <c r="N11" s="33"/>
      <c r="O11" s="9"/>
      <c r="P11" s="8"/>
      <c r="Q11" s="9"/>
      <c r="R11" s="34"/>
    </row>
    <row r="12" spans="1:18" ht="39.950000000000003" customHeight="1">
      <c r="A12" s="64">
        <v>2</v>
      </c>
      <c r="B12" s="58" t="s">
        <v>17</v>
      </c>
      <c r="C12" s="52">
        <f>SUM(D12:R12)</f>
        <v>1812.9</v>
      </c>
      <c r="D12" s="6">
        <v>608</v>
      </c>
      <c r="E12" s="7">
        <v>591.4</v>
      </c>
      <c r="F12" s="6">
        <v>613.5</v>
      </c>
      <c r="G12" s="25"/>
      <c r="H12" s="44"/>
      <c r="I12" s="31"/>
      <c r="J12" s="7"/>
      <c r="K12" s="6"/>
      <c r="L12" s="7"/>
      <c r="M12" s="32"/>
      <c r="N12" s="31"/>
      <c r="O12" s="7"/>
      <c r="P12" s="6"/>
      <c r="Q12" s="7"/>
      <c r="R12" s="32"/>
    </row>
    <row r="13" spans="1:18" ht="30" customHeight="1">
      <c r="A13" s="63">
        <v>3</v>
      </c>
      <c r="B13" s="57" t="s">
        <v>18</v>
      </c>
      <c r="C13" s="51">
        <f t="shared" ref="C13:C19" si="0">SUM(D13:R13)</f>
        <v>89.6</v>
      </c>
      <c r="D13" s="8">
        <v>89.6</v>
      </c>
      <c r="E13" s="9"/>
      <c r="F13" s="8"/>
      <c r="G13" s="27"/>
      <c r="H13" s="45"/>
      <c r="I13" s="33"/>
      <c r="J13" s="9"/>
      <c r="K13" s="8"/>
      <c r="L13" s="9"/>
      <c r="M13" s="34"/>
      <c r="N13" s="33"/>
      <c r="O13" s="9"/>
      <c r="P13" s="8"/>
      <c r="Q13" s="9"/>
      <c r="R13" s="34"/>
    </row>
    <row r="14" spans="1:18" ht="30" customHeight="1">
      <c r="A14" s="64">
        <v>4</v>
      </c>
      <c r="B14" s="58" t="s">
        <v>19</v>
      </c>
      <c r="C14" s="52">
        <f t="shared" si="0"/>
        <v>556.90000000000009</v>
      </c>
      <c r="D14" s="6"/>
      <c r="E14" s="7"/>
      <c r="F14" s="6"/>
      <c r="G14" s="25"/>
      <c r="H14" s="44"/>
      <c r="I14" s="31"/>
      <c r="J14" s="7"/>
      <c r="K14" s="6"/>
      <c r="L14" s="7"/>
      <c r="M14" s="32"/>
      <c r="N14" s="31">
        <v>167.8</v>
      </c>
      <c r="O14" s="7">
        <v>215.4</v>
      </c>
      <c r="P14" s="6">
        <v>173.7</v>
      </c>
      <c r="Q14" s="7"/>
      <c r="R14" s="32"/>
    </row>
    <row r="15" spans="1:18" ht="39.950000000000003" customHeight="1">
      <c r="A15" s="65">
        <v>5</v>
      </c>
      <c r="B15" s="59" t="s">
        <v>20</v>
      </c>
      <c r="C15" s="53">
        <f t="shared" si="0"/>
        <v>48.5</v>
      </c>
      <c r="D15" s="28">
        <v>8.5</v>
      </c>
      <c r="E15" s="27">
        <v>20</v>
      </c>
      <c r="F15" s="28">
        <v>20</v>
      </c>
      <c r="G15" s="27"/>
      <c r="H15" s="45"/>
      <c r="I15" s="33"/>
      <c r="J15" s="9"/>
      <c r="K15" s="8"/>
      <c r="L15" s="9"/>
      <c r="M15" s="34"/>
      <c r="N15" s="33"/>
      <c r="O15" s="9"/>
      <c r="P15" s="8"/>
      <c r="Q15" s="9"/>
      <c r="R15" s="34"/>
    </row>
    <row r="16" spans="1:18" ht="20.100000000000001" customHeight="1">
      <c r="A16" s="66">
        <v>6</v>
      </c>
      <c r="B16" s="60" t="s">
        <v>21</v>
      </c>
      <c r="C16" s="54">
        <f t="shared" si="0"/>
        <v>1506.4</v>
      </c>
      <c r="D16" s="26">
        <v>496.3</v>
      </c>
      <c r="E16" s="25">
        <v>507.3</v>
      </c>
      <c r="F16" s="26">
        <v>502.8</v>
      </c>
      <c r="G16" s="25"/>
      <c r="H16" s="44"/>
      <c r="I16" s="31"/>
      <c r="J16" s="7"/>
      <c r="K16" s="6"/>
      <c r="L16" s="7"/>
      <c r="M16" s="32"/>
      <c r="N16" s="31"/>
      <c r="O16" s="7"/>
      <c r="P16" s="6"/>
      <c r="Q16" s="7"/>
      <c r="R16" s="32"/>
    </row>
    <row r="17" spans="1:18" ht="60" customHeight="1">
      <c r="A17" s="65">
        <v>7</v>
      </c>
      <c r="B17" s="59" t="s">
        <v>59</v>
      </c>
      <c r="C17" s="53">
        <f t="shared" si="0"/>
        <v>5</v>
      </c>
      <c r="D17" s="28"/>
      <c r="E17" s="27"/>
      <c r="F17" s="28"/>
      <c r="G17" s="27"/>
      <c r="H17" s="45"/>
      <c r="I17" s="33"/>
      <c r="J17" s="9"/>
      <c r="K17" s="8"/>
      <c r="L17" s="9"/>
      <c r="M17" s="34"/>
      <c r="N17" s="33">
        <v>1</v>
      </c>
      <c r="O17" s="9">
        <v>1</v>
      </c>
      <c r="P17" s="8">
        <v>1</v>
      </c>
      <c r="Q17" s="9">
        <v>1</v>
      </c>
      <c r="R17" s="34">
        <v>1</v>
      </c>
    </row>
    <row r="18" spans="1:18" ht="39.950000000000003" customHeight="1">
      <c r="A18" s="64">
        <v>8</v>
      </c>
      <c r="B18" s="58" t="s">
        <v>61</v>
      </c>
      <c r="C18" s="52">
        <f t="shared" si="0"/>
        <v>700</v>
      </c>
      <c r="D18" s="6"/>
      <c r="E18" s="7"/>
      <c r="F18" s="6"/>
      <c r="G18" s="7">
        <v>700</v>
      </c>
      <c r="H18" s="32"/>
      <c r="I18" s="31"/>
      <c r="J18" s="7"/>
      <c r="K18" s="6"/>
      <c r="L18" s="7"/>
      <c r="M18" s="32"/>
      <c r="N18" s="31"/>
      <c r="O18" s="7"/>
      <c r="P18" s="6"/>
      <c r="Q18" s="7"/>
      <c r="R18" s="32"/>
    </row>
    <row r="19" spans="1:18" ht="50.1" customHeight="1">
      <c r="A19" s="67">
        <v>9</v>
      </c>
      <c r="B19" s="61" t="s">
        <v>22</v>
      </c>
      <c r="C19" s="55">
        <f t="shared" si="0"/>
        <v>16468.099999999999</v>
      </c>
      <c r="D19" s="3">
        <v>6244.3</v>
      </c>
      <c r="E19" s="4">
        <v>5768.3</v>
      </c>
      <c r="F19" s="3">
        <v>4417</v>
      </c>
      <c r="G19" s="4"/>
      <c r="H19" s="36"/>
      <c r="I19" s="35"/>
      <c r="J19" s="4"/>
      <c r="K19" s="3"/>
      <c r="L19" s="4"/>
      <c r="M19" s="36"/>
      <c r="N19" s="35">
        <v>18.600000000000001</v>
      </c>
      <c r="O19" s="4">
        <v>19.899999999999999</v>
      </c>
      <c r="P19" s="3"/>
      <c r="Q19" s="4"/>
      <c r="R19" s="36"/>
    </row>
    <row r="20" spans="1:18" ht="39.950000000000003" customHeight="1" thickBot="1">
      <c r="A20" s="68">
        <v>10</v>
      </c>
      <c r="B20" s="62" t="s">
        <v>62</v>
      </c>
      <c r="C20" s="52">
        <f>SUM(D20:R20)</f>
        <v>0</v>
      </c>
      <c r="D20" s="5">
        <v>0</v>
      </c>
      <c r="E20" s="7"/>
      <c r="F20" s="7"/>
      <c r="G20" s="7"/>
      <c r="H20" s="43"/>
      <c r="I20" s="37"/>
      <c r="J20" s="7"/>
      <c r="K20" s="7"/>
      <c r="L20" s="7"/>
      <c r="M20" s="43"/>
      <c r="N20" s="37"/>
      <c r="O20" s="7"/>
      <c r="P20" s="7"/>
      <c r="Q20" s="7"/>
      <c r="R20" s="36"/>
    </row>
    <row r="21" spans="1:18" ht="15" customHeight="1" thickBot="1">
      <c r="A21" s="111" t="s">
        <v>23</v>
      </c>
      <c r="B21" s="112"/>
      <c r="C21" s="56">
        <f>SUM(C11:C20)</f>
        <v>24348</v>
      </c>
      <c r="D21" s="46">
        <f t="shared" ref="D21:R21" si="1">SUM(D11:D20)</f>
        <v>8540.7000000000007</v>
      </c>
      <c r="E21" s="39">
        <f t="shared" si="1"/>
        <v>7920.9000000000005</v>
      </c>
      <c r="F21" s="39">
        <f t="shared" si="1"/>
        <v>6586</v>
      </c>
      <c r="G21" s="39">
        <f t="shared" si="1"/>
        <v>700</v>
      </c>
      <c r="H21" s="40">
        <f t="shared" si="1"/>
        <v>0</v>
      </c>
      <c r="I21" s="38">
        <f t="shared" si="1"/>
        <v>0</v>
      </c>
      <c r="J21" s="39">
        <f t="shared" si="1"/>
        <v>0</v>
      </c>
      <c r="K21" s="39">
        <f t="shared" si="1"/>
        <v>0</v>
      </c>
      <c r="L21" s="39">
        <f t="shared" si="1"/>
        <v>0</v>
      </c>
      <c r="M21" s="40">
        <f t="shared" si="1"/>
        <v>0</v>
      </c>
      <c r="N21" s="38">
        <f t="shared" si="1"/>
        <v>187.4</v>
      </c>
      <c r="O21" s="39">
        <f t="shared" si="1"/>
        <v>236.3</v>
      </c>
      <c r="P21" s="39">
        <f t="shared" si="1"/>
        <v>174.7</v>
      </c>
      <c r="Q21" s="39">
        <f t="shared" si="1"/>
        <v>1</v>
      </c>
      <c r="R21" s="40">
        <f t="shared" si="1"/>
        <v>1</v>
      </c>
    </row>
  </sheetData>
  <mergeCells count="21">
    <mergeCell ref="A21:B21"/>
    <mergeCell ref="F7:F10"/>
    <mergeCell ref="G7:G10"/>
    <mergeCell ref="H7:H10"/>
    <mergeCell ref="N7:N10"/>
    <mergeCell ref="A5:A10"/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Постановление</vt:lpstr>
      <vt:lpstr>Приложение</vt:lpstr>
      <vt:lpstr>Постановление!Область_печати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2024-07-08T04:41:16Z</cp:lastPrinted>
  <dcterms:created xsi:type="dcterms:W3CDTF">2019-02-05T03:23:44Z</dcterms:created>
  <dcterms:modified xsi:type="dcterms:W3CDTF">2024-07-08T04:41:20Z</dcterms:modified>
</cp:coreProperties>
</file>